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icen\Dropbox\PT_ProfundizaciónTécnica\PTD-001_SistemadeCertificaciónCASAColombia\Actualización Versión 3\2. Procesos de actualización\Calculadores_v3\"/>
    </mc:Choice>
  </mc:AlternateContent>
  <xr:revisionPtr revIDLastSave="0" documentId="13_ncr:1_{5E468386-285E-4603-AB57-6CFF2B221552}" xr6:coauthVersionLast="47" xr6:coauthVersionMax="47" xr10:uidLastSave="{00000000-0000-0000-0000-000000000000}"/>
  <bookViews>
    <workbookView xWindow="-108" yWindow="-108" windowWidth="23256" windowHeight="12456" activeTab="1" xr2:uid="{5A28BE53-C1E4-B94D-8EAC-A46F0E974A83}"/>
  </bookViews>
  <sheets>
    <sheet name="Instrucciones" sheetId="3" r:id="rId1"/>
    <sheet name="EB8" sheetId="2" r:id="rId2"/>
    <sheet name="Hoja1" sheetId="5" state="hidden"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3" i="2" l="1"/>
  <c r="C24" i="2" s="1"/>
  <c r="F24" i="2" s="1"/>
  <c r="H24" i="2" l="1"/>
  <c r="F19" i="2"/>
  <c r="H19" i="2"/>
  <c r="H23" i="2"/>
  <c r="H18" i="2"/>
  <c r="F23" i="2"/>
  <c r="F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CCCS</author>
  </authors>
  <commentList>
    <comment ref="B19" authorId="0" shapeId="0" xr:uid="{F1ACC07E-A017-E34E-BF4C-B899DAC7EAEF}">
      <text>
        <r>
          <rPr>
            <b/>
            <sz val="10"/>
            <color rgb="FF000000"/>
            <rFont val="Tahoma"/>
            <family val="2"/>
          </rPr>
          <t>CCCS:</t>
        </r>
        <r>
          <rPr>
            <sz val="10"/>
            <color rgb="FF000000"/>
            <rFont val="Tahoma"/>
            <family val="2"/>
          </rPr>
          <t xml:space="preserve">
</t>
        </r>
        <r>
          <rPr>
            <sz val="10"/>
            <color rgb="FF000000"/>
            <rFont val="Calibri"/>
            <family val="2"/>
            <scheme val="minor"/>
          </rPr>
          <t>Proporción del área de suelo que es ocupada por las edificaciones en primer piso</t>
        </r>
      </text>
    </comment>
  </commentList>
</comments>
</file>

<file path=xl/sharedStrings.xml><?xml version="1.0" encoding="utf-8"?>
<sst xmlns="http://schemas.openxmlformats.org/spreadsheetml/2006/main" count="84" uniqueCount="55">
  <si>
    <t>Casa Colombia V3</t>
  </si>
  <si>
    <t>Consejo Colombiano de Construccion Sostenible - CCCS</t>
  </si>
  <si>
    <t>Todos los derechos reservados</t>
  </si>
  <si>
    <t>Primera versión: 01 de julio de 2023</t>
  </si>
  <si>
    <t>Convenciones del calculador</t>
  </si>
  <si>
    <t>Color de la celda</t>
  </si>
  <si>
    <t xml:space="preserve">Títulos informativos </t>
  </si>
  <si>
    <t>Información para diligenciar por el usuario</t>
  </si>
  <si>
    <t>Cálculos del formato</t>
  </si>
  <si>
    <t>-</t>
  </si>
  <si>
    <t>N/A</t>
  </si>
  <si>
    <t>Calculador EB8</t>
  </si>
  <si>
    <t>EB8. Espacios abiertos</t>
  </si>
  <si>
    <t>Condición</t>
  </si>
  <si>
    <t>Puntos para No VIS</t>
  </si>
  <si>
    <t>Puntos para VIS</t>
  </si>
  <si>
    <t>El proyecto debe seleccionar uno de los siguientes casos con los umbrales descritos para 1 o 2 puntos.</t>
  </si>
  <si>
    <t>Documentación requerida en diseño para proyectos VIS y no VIS</t>
  </si>
  <si>
    <t>Documentación requerida en construcción para proyectos VIS y no VIS</t>
  </si>
  <si>
    <t>INFORMACIÓN GENERAL</t>
  </si>
  <si>
    <t>Descripción</t>
  </si>
  <si>
    <t>Valor</t>
  </si>
  <si>
    <t>m2</t>
  </si>
  <si>
    <t>Instrucciones generales</t>
  </si>
  <si>
    <t>1. Plano de emplazamiento: plano que muestre el área del predio y la disposición de los espacios abiertos en primer piso o en cubierta, si aplica. Así mismo, que indique el cálculo del área según corresponda al caso 1 o 2.</t>
  </si>
  <si>
    <t xml:space="preserve">Área de espacio abierto total del proyecto </t>
  </si>
  <si>
    <t>Caso 1: Suelo Urbano</t>
  </si>
  <si>
    <t>Caso 2: Suelo de expansión</t>
  </si>
  <si>
    <t>Asegurar un porcentaje del área del lote como espacio abierto en primer piso (EAP1). El cálculo se debe hacer sobre el Área útil de acuerdo con la definición del Decreto 1077 de 2015, que es el área resultante de restarle al área neta urbanizable, el área correspondiente a las zonas de cesión obligatoria para vías locales, espacio público y equipamientos propios de la urbanización, e igualmente se deben excluir las áreas de vías internas y de estacionamientos, como lo muestra la fórmula a continuación:
EAP1 = (AU – AHE - AVI – AEST) / AU
Convenciones:
EAP1: Espacio Abierto en Primer Piso
AU: Área Útil del lote después de cesiones obligatorias
AHE: Área huella edificaciones
AVI: Área Vías Internas
AEST: Área Estacionamientos</t>
  </si>
  <si>
    <t>Espacio abierto es por lo menos 20% del área útil del lote</t>
  </si>
  <si>
    <t>Espacio abierto es por lo menos 25% del área útil del lote</t>
  </si>
  <si>
    <t>Espacio abierto es por lo menos 30% del área útil del lote</t>
  </si>
  <si>
    <t>Espacio abierto es por lo menos 35% del área útil del lote</t>
  </si>
  <si>
    <t>Espacio abierto es por lo menos 40% del área útil del lote</t>
  </si>
  <si>
    <t>Para el caso 1 y 2, si el proyecto se encuentra en una zona de renovación urbana, el área de cubierta verde transitable y abierta para todos los ocupantes puede contribuir al cumplimiento como espacio abierto.</t>
  </si>
  <si>
    <t>Área Útil del lote después de cesiones obligatorias</t>
  </si>
  <si>
    <t>Área vias internas</t>
  </si>
  <si>
    <t>Área de cubierta verde transitable*</t>
  </si>
  <si>
    <t>*Solo aplica para proyectos que se encuentren en zona de renovación urbana</t>
  </si>
  <si>
    <t>Porcentaje del espacio abierto en primer piso</t>
  </si>
  <si>
    <t>Área huella de edificaciones</t>
  </si>
  <si>
    <t>Espacio abierto VIS</t>
  </si>
  <si>
    <t>Espacio abierto No VIS</t>
  </si>
  <si>
    <t>Objetivo: Aumentar el espacio abierto en primer piso destinado a áreas verdes o espacios públicos.</t>
  </si>
  <si>
    <t xml:space="preserve">1. Diligencie la información solicitada en las celdas naranjas. Por favor también considere los comentarios presentes en el calculador. El calculador le indicará el resultado de las celdas grises.
2. Valide el resultado con los umbrales y puntuación establecida en el lineamiento. 	</t>
  </si>
  <si>
    <t>Tipo de proyecto</t>
  </si>
  <si>
    <t>VIS</t>
  </si>
  <si>
    <t>No VIS</t>
  </si>
  <si>
    <t>1 PUNTO</t>
  </si>
  <si>
    <t>2 PUNTOS</t>
  </si>
  <si>
    <t xml:space="preserve">Caso </t>
  </si>
  <si>
    <t>Caso 1</t>
  </si>
  <si>
    <t>Caso 2</t>
  </si>
  <si>
    <t>Validación</t>
  </si>
  <si>
    <t>Área estacionamientos en primer piso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</si>
</sst>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sz val="10"/>
      <color theme="1"/>
      <name val="Calibri"/>
      <family val="2"/>
      <scheme val="minor"/>
    </font>
    <font>
      <b/>
      <sz val="16"/>
      <color theme="1"/>
      <name val="Calibri"/>
      <family val="2"/>
      <scheme val="minor"/>
    </font>
    <font>
      <sz val="10"/>
      <name val="Arial"/>
      <family val="2"/>
    </font>
    <font>
      <sz val="14"/>
      <color theme="1"/>
      <name val="Calibri"/>
      <family val="2"/>
      <scheme val="minor"/>
    </font>
    <font>
      <b/>
      <sz val="11"/>
      <color theme="1"/>
      <name val="Calibri"/>
      <family val="2"/>
      <scheme val="minor"/>
    </font>
    <font>
      <sz val="10"/>
      <color rgb="FF000000"/>
      <name val="Tahoma"/>
      <family val="2"/>
    </font>
    <font>
      <b/>
      <sz val="10"/>
      <color rgb="FF000000"/>
      <name val="Tahoma"/>
      <family val="2"/>
    </font>
    <font>
      <sz val="10"/>
      <color rgb="FF000000"/>
      <name val="Calibri"/>
      <family val="2"/>
      <scheme val="minor"/>
    </font>
    <font>
      <sz val="8"/>
      <name val="Calibri"/>
      <family val="2"/>
      <scheme val="minor"/>
    </font>
    <font>
      <b/>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4D79B"/>
        <bgColor indexed="64"/>
      </patternFill>
    </fill>
    <fill>
      <patternFill patternType="solid">
        <fgColor theme="0" tint="-0.14999847407452621"/>
        <bgColor indexed="64"/>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xf numFmtId="0" fontId="7" fillId="0" borderId="0"/>
  </cellStyleXfs>
  <cellXfs count="67">
    <xf numFmtId="0" fontId="0" fillId="0" borderId="0" xfId="0"/>
    <xf numFmtId="0" fontId="1" fillId="2" borderId="0" xfId="0" applyFont="1" applyFill="1" applyAlignment="1">
      <alignment vertical="center"/>
    </xf>
    <xf numFmtId="0" fontId="1" fillId="3" borderId="0" xfId="0" applyFont="1" applyFill="1" applyAlignment="1">
      <alignment vertical="center"/>
    </xf>
    <xf numFmtId="0" fontId="5" fillId="2" borderId="0" xfId="2" applyFont="1" applyFill="1" applyAlignment="1">
      <alignment horizontal="right" vertical="center"/>
    </xf>
    <xf numFmtId="0" fontId="5" fillId="2" borderId="0" xfId="3" applyFont="1" applyFill="1" applyAlignment="1">
      <alignment horizontal="right" vertical="center"/>
    </xf>
    <xf numFmtId="0" fontId="1" fillId="2" borderId="0" xfId="0" applyFont="1" applyFill="1" applyAlignment="1">
      <alignment horizontal="right" vertical="center" wrapText="1"/>
    </xf>
    <xf numFmtId="0" fontId="1" fillId="2" borderId="0" xfId="0" applyFont="1" applyFill="1" applyAlignment="1">
      <alignment vertical="center" wrapText="1"/>
    </xf>
    <xf numFmtId="0" fontId="5" fillId="3" borderId="0" xfId="0" applyFont="1" applyFill="1" applyAlignment="1">
      <alignment vertical="center"/>
    </xf>
    <xf numFmtId="0" fontId="5" fillId="3" borderId="0" xfId="0" applyFont="1" applyFill="1" applyAlignment="1">
      <alignment horizontal="right" vertical="center" wrapText="1"/>
    </xf>
    <xf numFmtId="0" fontId="5" fillId="3" borderId="0" xfId="0" applyFont="1" applyFill="1" applyAlignment="1">
      <alignment vertical="center" wrapText="1"/>
    </xf>
    <xf numFmtId="0" fontId="3" fillId="2" borderId="0" xfId="0" applyFont="1" applyFill="1" applyAlignment="1">
      <alignment vertical="center"/>
    </xf>
    <xf numFmtId="0" fontId="2" fillId="2" borderId="0" xfId="0" applyFont="1" applyFill="1" applyAlignment="1">
      <alignment vertical="center"/>
    </xf>
    <xf numFmtId="0" fontId="3" fillId="2" borderId="1" xfId="0" applyFont="1" applyFill="1" applyBorder="1" applyAlignment="1">
      <alignment vertical="center"/>
    </xf>
    <xf numFmtId="0" fontId="8" fillId="2" borderId="1" xfId="0" applyFont="1" applyFill="1" applyBorder="1" applyAlignment="1">
      <alignment vertical="center"/>
    </xf>
    <xf numFmtId="0" fontId="5" fillId="3" borderId="1" xfId="0" applyFont="1" applyFill="1" applyBorder="1" applyAlignment="1">
      <alignment vertical="center"/>
    </xf>
    <xf numFmtId="0" fontId="1" fillId="4" borderId="1" xfId="0" applyFont="1" applyFill="1" applyBorder="1" applyAlignment="1">
      <alignment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9" fontId="1" fillId="2" borderId="0" xfId="0" applyNumberFormat="1" applyFont="1" applyFill="1" applyAlignment="1">
      <alignment vertical="center"/>
    </xf>
    <xf numFmtId="9" fontId="1" fillId="2" borderId="0" xfId="0" applyNumberFormat="1" applyFont="1" applyFill="1" applyAlignment="1">
      <alignment horizontal="center" vertical="center"/>
    </xf>
    <xf numFmtId="0" fontId="1" fillId="5" borderId="1" xfId="0" applyFont="1" applyFill="1" applyBorder="1" applyAlignment="1">
      <alignment vertical="center"/>
    </xf>
    <xf numFmtId="9" fontId="8" fillId="2" borderId="1" xfId="0" applyNumberFormat="1" applyFont="1" applyFill="1" applyBorder="1" applyAlignment="1">
      <alignment vertical="center"/>
    </xf>
    <xf numFmtId="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Alignment="1">
      <alignment horizontal="center" vertical="center"/>
    </xf>
    <xf numFmtId="0" fontId="8" fillId="0" borderId="1" xfId="0" applyFont="1" applyBorder="1" applyAlignment="1">
      <alignment horizontal="center" vertical="center" wrapText="1"/>
    </xf>
    <xf numFmtId="9" fontId="3" fillId="2"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xf>
    <xf numFmtId="0" fontId="0" fillId="3" borderId="2" xfId="0" applyFill="1" applyBorder="1" applyAlignment="1">
      <alignment horizontal="center" vertical="center"/>
    </xf>
    <xf numFmtId="0" fontId="0" fillId="4" borderId="1" xfId="0" applyFill="1" applyBorder="1"/>
    <xf numFmtId="2" fontId="0" fillId="5" borderId="1" xfId="0" applyNumberFormat="1" applyFill="1" applyBorder="1"/>
    <xf numFmtId="2" fontId="0" fillId="4" borderId="1" xfId="0" applyNumberFormat="1" applyFill="1" applyBorder="1"/>
    <xf numFmtId="0" fontId="0" fillId="4" borderId="1" xfId="0" applyFill="1" applyBorder="1" applyAlignment="1">
      <alignment wrapText="1"/>
    </xf>
    <xf numFmtId="0" fontId="0" fillId="2" borderId="0" xfId="0" applyFill="1" applyAlignment="1">
      <alignment vertical="center"/>
    </xf>
    <xf numFmtId="2" fontId="1" fillId="5" borderId="1" xfId="0" applyNumberFormat="1" applyFont="1" applyFill="1" applyBorder="1" applyAlignment="1">
      <alignment vertical="center"/>
    </xf>
    <xf numFmtId="0" fontId="0" fillId="2" borderId="0" xfId="0" applyFill="1" applyAlignment="1">
      <alignment wrapText="1"/>
    </xf>
    <xf numFmtId="164" fontId="1" fillId="2" borderId="0" xfId="1" applyNumberFormat="1" applyFont="1" applyFill="1" applyBorder="1" applyAlignment="1">
      <alignment vertical="center"/>
    </xf>
    <xf numFmtId="165" fontId="0" fillId="4" borderId="1" xfId="0" applyNumberFormat="1" applyFill="1" applyBorder="1" applyAlignment="1">
      <alignment vertical="center"/>
    </xf>
    <xf numFmtId="0" fontId="14" fillId="2" borderId="5" xfId="0" applyFont="1" applyFill="1" applyBorder="1" applyAlignment="1">
      <alignment horizontal="left" vertical="center"/>
    </xf>
    <xf numFmtId="9" fontId="2" fillId="2" borderId="0" xfId="0" applyNumberFormat="1" applyFont="1" applyFill="1" applyAlignment="1">
      <alignment vertical="center"/>
    </xf>
    <xf numFmtId="165" fontId="0" fillId="2" borderId="0" xfId="0" applyNumberFormat="1" applyFill="1" applyAlignment="1">
      <alignment vertical="center"/>
    </xf>
    <xf numFmtId="0" fontId="9" fillId="2" borderId="0" xfId="0" applyFont="1" applyFill="1" applyAlignment="1">
      <alignment horizontal="center" vertical="center"/>
    </xf>
    <xf numFmtId="0" fontId="2" fillId="3" borderId="2" xfId="0" applyFont="1" applyFill="1" applyBorder="1" applyAlignment="1">
      <alignment horizontal="center" vertical="center"/>
    </xf>
    <xf numFmtId="2" fontId="0" fillId="5" borderId="1" xfId="0" applyNumberFormat="1" applyFill="1" applyBorder="1" applyAlignment="1">
      <alignment horizontal="center"/>
    </xf>
    <xf numFmtId="2" fontId="2" fillId="4" borderId="1" xfId="0" applyNumberFormat="1" applyFont="1" applyFill="1" applyBorder="1" applyAlignment="1">
      <alignment vertical="center"/>
    </xf>
    <xf numFmtId="9" fontId="1" fillId="4" borderId="1" xfId="1" applyFont="1" applyFill="1" applyBorder="1" applyAlignment="1">
      <alignment vertical="center"/>
    </xf>
    <xf numFmtId="0" fontId="2" fillId="3" borderId="1" xfId="0" applyFont="1" applyFill="1" applyBorder="1" applyAlignment="1">
      <alignment horizontal="center" vertical="center"/>
    </xf>
    <xf numFmtId="0" fontId="8" fillId="0" borderId="0" xfId="0" applyFont="1" applyAlignment="1">
      <alignment horizontal="left" wrapText="1"/>
    </xf>
    <xf numFmtId="0" fontId="8" fillId="2" borderId="0" xfId="0" applyFont="1" applyFill="1" applyAlignment="1">
      <alignment horizontal="left" vertical="center" wrapText="1"/>
    </xf>
    <xf numFmtId="0" fontId="5" fillId="2" borderId="0" xfId="2" applyFont="1" applyFill="1" applyAlignment="1">
      <alignment horizontal="right" vertical="center"/>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3" fillId="2" borderId="1" xfId="0" applyFont="1" applyFill="1" applyBorder="1" applyAlignment="1">
      <alignment horizontal="left" vertical="center"/>
    </xf>
    <xf numFmtId="9" fontId="8" fillId="2" borderId="1" xfId="0" applyNumberFormat="1"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1" fillId="2" borderId="5" xfId="0" applyFont="1" applyFill="1" applyBorder="1" applyAlignment="1">
      <alignment horizontal="left" vertical="center" wrapText="1"/>
    </xf>
    <xf numFmtId="0" fontId="6" fillId="2" borderId="0" xfId="0" applyFont="1" applyFill="1" applyAlignment="1">
      <alignment horizontal="left" vertical="center"/>
    </xf>
    <xf numFmtId="0" fontId="0" fillId="2" borderId="0" xfId="0" applyFill="1" applyAlignment="1">
      <alignment horizontal="left" vertical="center" wrapText="1"/>
    </xf>
    <xf numFmtId="0" fontId="1" fillId="2" borderId="0" xfId="0" applyFont="1" applyFill="1" applyAlignment="1">
      <alignment horizontal="left" vertical="center" wrapText="1"/>
    </xf>
    <xf numFmtId="0" fontId="3" fillId="2" borderId="1" xfId="0" applyFont="1" applyFill="1" applyBorder="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9" fillId="0" borderId="0" xfId="0" applyFont="1" applyAlignment="1">
      <alignment horizontal="center" vertical="center"/>
    </xf>
    <xf numFmtId="0" fontId="9" fillId="2" borderId="5" xfId="0" applyFont="1" applyFill="1" applyBorder="1" applyAlignment="1">
      <alignment horizontal="center" vertical="center"/>
    </xf>
  </cellXfs>
  <cellStyles count="4">
    <cellStyle name="Normal" xfId="0" builtinId="0"/>
    <cellStyle name="Normal 2 2" xfId="3" xr:uid="{B0D9FC01-87DC-9B4E-9749-C061CB1F2C28}"/>
    <cellStyle name="Normal 2 2 2" xfId="2" xr:uid="{45518F8B-682D-284B-A303-05940C8D8BCA}"/>
    <cellStyle name="Porcentaje" xfId="1" builtinId="5"/>
  </cellStyles>
  <dxfs count="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136071</xdr:colOff>
      <xdr:row>2</xdr:row>
      <xdr:rowOff>136072</xdr:rowOff>
    </xdr:from>
    <xdr:to>
      <xdr:col>4</xdr:col>
      <xdr:colOff>323940</xdr:colOff>
      <xdr:row>8</xdr:row>
      <xdr:rowOff>137614</xdr:rowOff>
    </xdr:to>
    <xdr:pic>
      <xdr:nvPicPr>
        <xdr:cNvPr id="2" name="Imagen 1" descr="Imagen que contiene Forma&#10;&#10;Descripción generada automáticamente">
          <a:extLst>
            <a:ext uri="{FF2B5EF4-FFF2-40B4-BE49-F238E27FC236}">
              <a16:creationId xmlns:a16="http://schemas.microsoft.com/office/drawing/2014/main" id="{C266CB2D-AC5E-BA4F-8E6A-B9BCA46F1D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162" t="3532" r="1505" b="1973"/>
        <a:stretch/>
      </xdr:blipFill>
      <xdr:spPr bwMode="auto">
        <a:xfrm>
          <a:off x="10626271" y="542472"/>
          <a:ext cx="1216569" cy="12842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127000</xdr:colOff>
      <xdr:row>2</xdr:row>
      <xdr:rowOff>63500</xdr:rowOff>
    </xdr:from>
    <xdr:to>
      <xdr:col>4</xdr:col>
      <xdr:colOff>314869</xdr:colOff>
      <xdr:row>8</xdr:row>
      <xdr:rowOff>65042</xdr:rowOff>
    </xdr:to>
    <xdr:pic>
      <xdr:nvPicPr>
        <xdr:cNvPr id="3" name="Imagen 2" descr="Imagen que contiene Forma&#10;&#10;Descripción generada automáticamente">
          <a:extLst>
            <a:ext uri="{FF2B5EF4-FFF2-40B4-BE49-F238E27FC236}">
              <a16:creationId xmlns:a16="http://schemas.microsoft.com/office/drawing/2014/main" id="{240E8280-243C-9749-958B-B532F0F839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162" t="3532" r="1505" b="1973"/>
        <a:stretch/>
      </xdr:blipFill>
      <xdr:spPr bwMode="auto">
        <a:xfrm>
          <a:off x="5857875" y="476250"/>
          <a:ext cx="1219744" cy="1366792"/>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8E1DF-1A75-F045-9D21-B2928EEAB57F}">
  <dimension ref="A1:M41"/>
  <sheetViews>
    <sheetView topLeftCell="A3" zoomScaleNormal="100" workbookViewId="0">
      <selection activeCell="C15" sqref="C15"/>
    </sheetView>
  </sheetViews>
  <sheetFormatPr baseColWidth="10" defaultColWidth="10.796875" defaultRowHeight="15.6" x14ac:dyDescent="0.3"/>
  <cols>
    <col min="1" max="1" width="4.296875" style="1" customWidth="1"/>
    <col min="2" max="2" width="51.69921875" style="1" bestFit="1" customWidth="1"/>
    <col min="3" max="3" width="19.19921875" style="1" customWidth="1"/>
    <col min="4" max="4" width="13.5" style="1" bestFit="1" customWidth="1"/>
    <col min="5" max="5" width="20.69921875" style="1" customWidth="1"/>
    <col min="6" max="12" width="14.19921875" style="1" customWidth="1"/>
    <col min="13" max="16384" width="10.796875" style="1"/>
  </cols>
  <sheetData>
    <row r="1" spans="1:13" s="2" customFormat="1" x14ac:dyDescent="0.3"/>
    <row r="2" spans="1:13" s="2" customFormat="1" x14ac:dyDescent="0.3"/>
    <row r="4" spans="1:13" x14ac:dyDescent="0.3">
      <c r="A4" s="49" t="s">
        <v>11</v>
      </c>
      <c r="B4" s="49"/>
      <c r="C4" s="49"/>
    </row>
    <row r="5" spans="1:13" ht="21" x14ac:dyDescent="0.3">
      <c r="A5" s="3"/>
      <c r="B5" s="3"/>
      <c r="C5" s="3" t="s">
        <v>0</v>
      </c>
      <c r="F5" s="59" t="s">
        <v>12</v>
      </c>
      <c r="G5" s="59"/>
      <c r="H5" s="59"/>
      <c r="I5" s="59"/>
      <c r="J5" s="59"/>
    </row>
    <row r="6" spans="1:13" ht="21" x14ac:dyDescent="0.3">
      <c r="A6" s="4"/>
      <c r="B6" s="4"/>
      <c r="C6" s="4" t="s">
        <v>1</v>
      </c>
      <c r="F6" s="59"/>
      <c r="G6" s="59"/>
      <c r="H6" s="59"/>
      <c r="I6" s="59"/>
      <c r="J6" s="59"/>
    </row>
    <row r="7" spans="1:13" ht="15.6" customHeight="1" x14ac:dyDescent="0.3">
      <c r="A7" s="4"/>
      <c r="B7" s="4"/>
      <c r="C7" s="4" t="s">
        <v>2</v>
      </c>
      <c r="F7" s="60" t="s">
        <v>43</v>
      </c>
      <c r="G7" s="61"/>
      <c r="H7" s="61"/>
      <c r="I7" s="61"/>
      <c r="J7" s="61"/>
      <c r="K7" s="61"/>
      <c r="L7" s="61"/>
      <c r="M7" s="61"/>
    </row>
    <row r="8" spans="1:13" x14ac:dyDescent="0.3">
      <c r="A8" s="4"/>
      <c r="B8" s="4"/>
      <c r="C8" s="4" t="s">
        <v>3</v>
      </c>
      <c r="F8" s="61"/>
      <c r="G8" s="61"/>
      <c r="H8" s="61"/>
      <c r="I8" s="61"/>
      <c r="J8" s="61"/>
      <c r="K8" s="61"/>
      <c r="L8" s="61"/>
      <c r="M8" s="61"/>
    </row>
    <row r="9" spans="1:13" x14ac:dyDescent="0.3">
      <c r="A9" s="4"/>
      <c r="B9" s="4"/>
      <c r="C9" s="4"/>
      <c r="F9" s="5"/>
      <c r="G9" s="6"/>
      <c r="H9" s="6"/>
      <c r="I9" s="6"/>
    </row>
    <row r="10" spans="1:13" s="7" customFormat="1" ht="13.8" x14ac:dyDescent="0.3">
      <c r="H10" s="8"/>
      <c r="I10" s="9"/>
      <c r="J10" s="9"/>
      <c r="K10" s="9"/>
    </row>
    <row r="11" spans="1:13" ht="18" x14ac:dyDescent="0.3">
      <c r="B11" s="10"/>
      <c r="F11" s="10"/>
      <c r="G11" s="11"/>
      <c r="I11" s="5"/>
      <c r="K11" s="6"/>
      <c r="L11" s="6"/>
    </row>
    <row r="12" spans="1:13" ht="18" x14ac:dyDescent="0.3">
      <c r="B12" s="12" t="s">
        <v>4</v>
      </c>
      <c r="C12" s="12" t="s">
        <v>5</v>
      </c>
    </row>
    <row r="13" spans="1:13" ht="18" x14ac:dyDescent="0.3">
      <c r="B13" s="13" t="s">
        <v>6</v>
      </c>
      <c r="C13" s="14"/>
    </row>
    <row r="14" spans="1:13" ht="18" x14ac:dyDescent="0.3">
      <c r="B14" s="13" t="s">
        <v>7</v>
      </c>
      <c r="C14" s="20"/>
    </row>
    <row r="15" spans="1:13" ht="18" x14ac:dyDescent="0.3">
      <c r="B15" s="13" t="s">
        <v>8</v>
      </c>
      <c r="C15" s="15"/>
    </row>
    <row r="16" spans="1:13" x14ac:dyDescent="0.3">
      <c r="D16" s="11"/>
    </row>
    <row r="17" spans="2:5" ht="34.950000000000003" customHeight="1" x14ac:dyDescent="0.35">
      <c r="B17" s="47" t="s">
        <v>16</v>
      </c>
      <c r="C17" s="47"/>
      <c r="D17" s="47"/>
    </row>
    <row r="18" spans="2:5" ht="239.4" customHeight="1" x14ac:dyDescent="0.3">
      <c r="B18" s="58" t="s">
        <v>28</v>
      </c>
      <c r="C18" s="58"/>
      <c r="D18" s="58"/>
    </row>
    <row r="19" spans="2:5" ht="18" x14ac:dyDescent="0.3">
      <c r="B19" s="62" t="s">
        <v>26</v>
      </c>
      <c r="C19" s="62"/>
      <c r="D19" s="62"/>
      <c r="E19" s="10"/>
    </row>
    <row r="20" spans="2:5" ht="36" x14ac:dyDescent="0.3">
      <c r="B20" s="26" t="s">
        <v>13</v>
      </c>
      <c r="C20" s="26" t="s">
        <v>14</v>
      </c>
      <c r="D20" s="26" t="s">
        <v>15</v>
      </c>
      <c r="E20" s="16"/>
    </row>
    <row r="21" spans="2:5" ht="18" x14ac:dyDescent="0.3">
      <c r="B21" s="21" t="s">
        <v>29</v>
      </c>
      <c r="C21" s="22" t="s">
        <v>9</v>
      </c>
      <c r="D21" s="23">
        <v>1</v>
      </c>
      <c r="E21" s="16"/>
    </row>
    <row r="22" spans="2:5" ht="18" x14ac:dyDescent="0.3">
      <c r="B22" s="21" t="s">
        <v>30</v>
      </c>
      <c r="C22" s="23">
        <v>1</v>
      </c>
      <c r="D22" s="23">
        <v>2</v>
      </c>
      <c r="E22" s="16"/>
    </row>
    <row r="23" spans="2:5" ht="18" x14ac:dyDescent="0.3">
      <c r="B23" s="21" t="s">
        <v>31</v>
      </c>
      <c r="C23" s="23">
        <v>2</v>
      </c>
      <c r="D23" s="22" t="s">
        <v>9</v>
      </c>
      <c r="E23" s="16"/>
    </row>
    <row r="24" spans="2:5" ht="18" x14ac:dyDescent="0.3">
      <c r="B24" s="24"/>
      <c r="C24" s="24"/>
      <c r="D24" s="24"/>
      <c r="E24" s="16"/>
    </row>
    <row r="25" spans="2:5" ht="18" x14ac:dyDescent="0.3">
      <c r="B25" s="62" t="s">
        <v>27</v>
      </c>
      <c r="C25" s="62"/>
      <c r="D25" s="62"/>
      <c r="E25" s="10"/>
    </row>
    <row r="26" spans="2:5" ht="36" x14ac:dyDescent="0.3">
      <c r="B26" s="27" t="s">
        <v>13</v>
      </c>
      <c r="C26" s="26" t="s">
        <v>14</v>
      </c>
      <c r="D26" s="26" t="s">
        <v>15</v>
      </c>
      <c r="E26" s="16"/>
    </row>
    <row r="27" spans="2:5" ht="21" customHeight="1" x14ac:dyDescent="0.3">
      <c r="B27" s="21" t="s">
        <v>31</v>
      </c>
      <c r="C27" s="25" t="s">
        <v>9</v>
      </c>
      <c r="D27" s="25">
        <v>1</v>
      </c>
      <c r="E27" s="16"/>
    </row>
    <row r="28" spans="2:5" ht="21" customHeight="1" x14ac:dyDescent="0.3">
      <c r="B28" s="21" t="s">
        <v>32</v>
      </c>
      <c r="C28" s="25">
        <v>1</v>
      </c>
      <c r="D28" s="25">
        <v>2</v>
      </c>
      <c r="E28" s="16"/>
    </row>
    <row r="29" spans="2:5" ht="21" customHeight="1" x14ac:dyDescent="0.3">
      <c r="B29" s="21" t="s">
        <v>33</v>
      </c>
      <c r="C29" s="25">
        <v>2</v>
      </c>
      <c r="D29" s="25" t="s">
        <v>9</v>
      </c>
      <c r="E29" s="16"/>
    </row>
    <row r="30" spans="2:5" ht="18" x14ac:dyDescent="0.3">
      <c r="B30" s="24"/>
      <c r="C30" s="24"/>
      <c r="D30" s="24"/>
      <c r="E30" s="16"/>
    </row>
    <row r="31" spans="2:5" ht="57" customHeight="1" x14ac:dyDescent="0.3">
      <c r="B31" s="48" t="s">
        <v>34</v>
      </c>
      <c r="C31" s="48"/>
      <c r="D31" s="48"/>
      <c r="E31" s="16"/>
    </row>
    <row r="32" spans="2:5" x14ac:dyDescent="0.3">
      <c r="B32" s="18"/>
      <c r="C32" s="16"/>
      <c r="D32" s="19"/>
      <c r="E32" s="16"/>
    </row>
    <row r="33" spans="2:5" ht="18" x14ac:dyDescent="0.3">
      <c r="B33" s="53" t="s">
        <v>23</v>
      </c>
      <c r="C33" s="53"/>
      <c r="D33" s="53"/>
      <c r="E33" s="53"/>
    </row>
    <row r="34" spans="2:5" ht="115.95" customHeight="1" x14ac:dyDescent="0.3">
      <c r="B34" s="54" t="s">
        <v>44</v>
      </c>
      <c r="C34" s="54"/>
      <c r="D34" s="54"/>
      <c r="E34" s="54"/>
    </row>
    <row r="35" spans="2:5" ht="18" x14ac:dyDescent="0.3">
      <c r="B35" s="10"/>
      <c r="C35" s="17"/>
    </row>
    <row r="36" spans="2:5" ht="18" x14ac:dyDescent="0.3">
      <c r="B36" s="55" t="s">
        <v>17</v>
      </c>
      <c r="C36" s="56"/>
      <c r="D36" s="56"/>
      <c r="E36" s="57"/>
    </row>
    <row r="37" spans="2:5" ht="43.95" customHeight="1" x14ac:dyDescent="0.3">
      <c r="B37" s="50" t="s">
        <v>24</v>
      </c>
      <c r="C37" s="51"/>
      <c r="D37" s="51"/>
      <c r="E37" s="52"/>
    </row>
    <row r="38" spans="2:5" ht="19.05" customHeight="1" x14ac:dyDescent="0.3">
      <c r="B38" s="55" t="s">
        <v>18</v>
      </c>
      <c r="C38" s="56"/>
      <c r="D38" s="56"/>
      <c r="E38" s="57"/>
    </row>
    <row r="39" spans="2:5" ht="18" x14ac:dyDescent="0.3">
      <c r="B39" s="50" t="s">
        <v>10</v>
      </c>
      <c r="C39" s="51"/>
      <c r="D39" s="51"/>
      <c r="E39" s="52"/>
    </row>
    <row r="41" spans="2:5" x14ac:dyDescent="0.3">
      <c r="B41" s="33"/>
    </row>
  </sheetData>
  <mergeCells count="15">
    <mergeCell ref="F5:J5"/>
    <mergeCell ref="F6:J6"/>
    <mergeCell ref="F7:M8"/>
    <mergeCell ref="B19:D19"/>
    <mergeCell ref="B25:D25"/>
    <mergeCell ref="B17:D17"/>
    <mergeCell ref="B31:D31"/>
    <mergeCell ref="A4:C4"/>
    <mergeCell ref="B39:E39"/>
    <mergeCell ref="B33:E33"/>
    <mergeCell ref="B34:E34"/>
    <mergeCell ref="B36:E36"/>
    <mergeCell ref="B37:E37"/>
    <mergeCell ref="B38:E38"/>
    <mergeCell ref="B18:D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F38E3-A246-A945-B5AB-C3F575613591}">
  <dimension ref="A1:M32"/>
  <sheetViews>
    <sheetView tabSelected="1" topLeftCell="A9" zoomScaleNormal="100" workbookViewId="0">
      <selection activeCell="C18" sqref="C18:C21"/>
    </sheetView>
  </sheetViews>
  <sheetFormatPr baseColWidth="10" defaultColWidth="10.796875" defaultRowHeight="15.6" x14ac:dyDescent="0.3"/>
  <cols>
    <col min="1" max="1" width="4.296875" style="1" customWidth="1"/>
    <col min="2" max="2" width="51.69921875" style="1" bestFit="1" customWidth="1"/>
    <col min="3" max="3" width="19.19921875" style="1" customWidth="1"/>
    <col min="4" max="4" width="13.5" style="1" bestFit="1" customWidth="1"/>
    <col min="5" max="5" width="20.69921875" style="1" customWidth="1"/>
    <col min="6" max="6" width="17.5" style="1" bestFit="1" customWidth="1"/>
    <col min="7" max="12" width="14.19921875" style="1" customWidth="1"/>
    <col min="13" max="16384" width="10.796875" style="1"/>
  </cols>
  <sheetData>
    <row r="1" spans="1:13" s="2" customFormat="1" x14ac:dyDescent="0.3"/>
    <row r="2" spans="1:13" s="2" customFormat="1" x14ac:dyDescent="0.3"/>
    <row r="4" spans="1:13" x14ac:dyDescent="0.3">
      <c r="A4" s="49" t="s">
        <v>11</v>
      </c>
      <c r="B4" s="49"/>
      <c r="C4" s="49"/>
    </row>
    <row r="5" spans="1:13" ht="21" x14ac:dyDescent="0.3">
      <c r="A5" s="3"/>
      <c r="B5" s="3"/>
      <c r="C5" s="3" t="s">
        <v>0</v>
      </c>
      <c r="F5" s="59" t="s">
        <v>12</v>
      </c>
      <c r="G5" s="59"/>
      <c r="H5" s="59"/>
      <c r="I5" s="59"/>
      <c r="J5" s="59"/>
    </row>
    <row r="6" spans="1:13" ht="21" x14ac:dyDescent="0.3">
      <c r="A6" s="4"/>
      <c r="B6" s="4"/>
      <c r="C6" s="4" t="s">
        <v>1</v>
      </c>
      <c r="F6" s="59"/>
      <c r="G6" s="59"/>
      <c r="H6" s="59"/>
      <c r="I6" s="59"/>
      <c r="J6" s="59"/>
    </row>
    <row r="7" spans="1:13" x14ac:dyDescent="0.3">
      <c r="A7" s="4"/>
      <c r="B7" s="4"/>
      <c r="C7" s="4" t="s">
        <v>2</v>
      </c>
      <c r="F7" s="60" t="s">
        <v>43</v>
      </c>
      <c r="G7" s="61"/>
      <c r="H7" s="61"/>
      <c r="I7" s="61"/>
      <c r="J7" s="61"/>
      <c r="K7" s="61"/>
      <c r="L7" s="61"/>
      <c r="M7" s="61"/>
    </row>
    <row r="8" spans="1:13" x14ac:dyDescent="0.3">
      <c r="A8" s="4"/>
      <c r="B8" s="4"/>
      <c r="C8" s="4" t="s">
        <v>3</v>
      </c>
      <c r="F8" s="61"/>
      <c r="G8" s="61"/>
      <c r="H8" s="61"/>
      <c r="I8" s="61"/>
      <c r="J8" s="61"/>
      <c r="K8" s="61"/>
      <c r="L8" s="61"/>
      <c r="M8" s="61"/>
    </row>
    <row r="9" spans="1:13" x14ac:dyDescent="0.3">
      <c r="A9" s="4"/>
      <c r="B9" s="4"/>
      <c r="C9" s="4"/>
      <c r="F9" s="5"/>
      <c r="G9" s="6"/>
      <c r="H9" s="6"/>
      <c r="I9" s="6"/>
    </row>
    <row r="10" spans="1:13" s="7" customFormat="1" ht="13.8" x14ac:dyDescent="0.3">
      <c r="H10" s="8"/>
      <c r="I10" s="9"/>
      <c r="J10" s="9"/>
      <c r="K10" s="9"/>
    </row>
    <row r="11" spans="1:13" ht="18" x14ac:dyDescent="0.3">
      <c r="B11" s="10"/>
      <c r="F11" s="10"/>
      <c r="G11" s="11"/>
      <c r="I11" s="5"/>
      <c r="K11" s="6"/>
      <c r="L11" s="6"/>
    </row>
    <row r="12" spans="1:13" x14ac:dyDescent="0.3">
      <c r="B12" s="65" t="s">
        <v>19</v>
      </c>
      <c r="C12" s="65"/>
      <c r="D12" s="65"/>
      <c r="E12" s="11"/>
      <c r="F12" s="11"/>
      <c r="G12" s="11"/>
    </row>
    <row r="13" spans="1:13" x14ac:dyDescent="0.3">
      <c r="B13" s="41"/>
      <c r="C13" s="41"/>
      <c r="D13" s="41"/>
      <c r="E13" s="11"/>
      <c r="F13" s="11"/>
      <c r="G13" s="11"/>
    </row>
    <row r="14" spans="1:13" x14ac:dyDescent="0.3">
      <c r="B14" s="42" t="s">
        <v>45</v>
      </c>
      <c r="C14" s="43"/>
      <c r="D14" s="41"/>
      <c r="E14" s="11"/>
      <c r="F14" s="11"/>
      <c r="G14" s="11"/>
    </row>
    <row r="15" spans="1:13" x14ac:dyDescent="0.3">
      <c r="B15" s="46" t="s">
        <v>50</v>
      </c>
      <c r="C15" s="43"/>
      <c r="D15" s="41"/>
      <c r="E15" s="11"/>
      <c r="F15" s="11" t="s">
        <v>53</v>
      </c>
      <c r="G15" s="11"/>
    </row>
    <row r="16" spans="1:13" x14ac:dyDescent="0.3">
      <c r="B16" s="66"/>
      <c r="C16" s="66"/>
      <c r="D16" s="66"/>
      <c r="E16" s="11"/>
      <c r="F16" s="38" t="s">
        <v>26</v>
      </c>
      <c r="G16" s="38"/>
      <c r="H16" s="38"/>
      <c r="I16" s="38"/>
    </row>
    <row r="17" spans="2:9" x14ac:dyDescent="0.3">
      <c r="B17" s="28" t="s">
        <v>20</v>
      </c>
      <c r="C17" s="63" t="s">
        <v>21</v>
      </c>
      <c r="D17" s="64"/>
      <c r="E17" s="11"/>
      <c r="F17" s="63" t="s">
        <v>41</v>
      </c>
      <c r="G17" s="64"/>
      <c r="H17" s="63" t="s">
        <v>42</v>
      </c>
      <c r="I17" s="64"/>
    </row>
    <row r="18" spans="2:9" x14ac:dyDescent="0.3">
      <c r="B18" s="32" t="s">
        <v>35</v>
      </c>
      <c r="C18" s="30"/>
      <c r="D18" s="29" t="s">
        <v>22</v>
      </c>
      <c r="E18" s="11"/>
      <c r="F18" s="44" t="e">
        <f>IF(AND($C$15="Caso 1",$C$14="VIS",$C$24&gt;=0.2,$C$24&lt;0.25),"OK", "NO")</f>
        <v>#DIV/0!</v>
      </c>
      <c r="G18" s="37" t="s">
        <v>48</v>
      </c>
      <c r="H18" s="44" t="e">
        <f>IF(AND($C$15="Caso 1",$C$14="No VIS",$C$24&gt;=0.25,$C$24&lt;0.3),"OK", "NO")</f>
        <v>#DIV/0!</v>
      </c>
      <c r="I18" s="37" t="s">
        <v>48</v>
      </c>
    </row>
    <row r="19" spans="2:9" ht="19.05" customHeight="1" x14ac:dyDescent="0.3">
      <c r="B19" s="29" t="s">
        <v>40</v>
      </c>
      <c r="C19" s="30"/>
      <c r="D19" s="29" t="s">
        <v>22</v>
      </c>
      <c r="E19" s="11"/>
      <c r="F19" s="44" t="e">
        <f>IF(AND($C$15="Caso 1",$C$14="VIS",$C$24&gt;=0.25,$C$24&lt;1),"OK", "NO")</f>
        <v>#DIV/0!</v>
      </c>
      <c r="G19" s="37" t="s">
        <v>49</v>
      </c>
      <c r="H19" s="44" t="e">
        <f>IF(AND($C$15="Caso 1",$C$14="No VIS",$C$24&gt;=0.3,$C$24&lt;1),"OK", "NO")</f>
        <v>#DIV/0!</v>
      </c>
      <c r="I19" s="37" t="s">
        <v>49</v>
      </c>
    </row>
    <row r="20" spans="2:9" x14ac:dyDescent="0.3">
      <c r="B20" s="29" t="s">
        <v>36</v>
      </c>
      <c r="C20" s="30"/>
      <c r="D20" s="29" t="s">
        <v>22</v>
      </c>
      <c r="E20" s="11"/>
      <c r="F20" s="39"/>
      <c r="G20" s="40"/>
      <c r="H20" s="39"/>
      <c r="I20" s="40"/>
    </row>
    <row r="21" spans="2:9" x14ac:dyDescent="0.3">
      <c r="B21" s="32" t="s">
        <v>54</v>
      </c>
      <c r="C21" s="34"/>
      <c r="D21" s="29" t="s">
        <v>22</v>
      </c>
      <c r="E21" s="11"/>
      <c r="F21" s="38" t="s">
        <v>27</v>
      </c>
      <c r="G21" s="38"/>
      <c r="H21" s="38"/>
      <c r="I21" s="38"/>
    </row>
    <row r="22" spans="2:9" x14ac:dyDescent="0.3">
      <c r="B22" s="32" t="s">
        <v>37</v>
      </c>
      <c r="C22" s="34"/>
      <c r="D22" s="29" t="s">
        <v>22</v>
      </c>
      <c r="E22" s="11"/>
      <c r="F22" s="63" t="s">
        <v>41</v>
      </c>
      <c r="G22" s="64"/>
      <c r="H22" s="63" t="s">
        <v>42</v>
      </c>
      <c r="I22" s="64"/>
    </row>
    <row r="23" spans="2:9" x14ac:dyDescent="0.3">
      <c r="B23" s="32" t="s">
        <v>25</v>
      </c>
      <c r="C23" s="31">
        <f>C18-C19-C20-C21+C22</f>
        <v>0</v>
      </c>
      <c r="D23" s="29" t="s">
        <v>22</v>
      </c>
      <c r="E23" s="11"/>
      <c r="F23" s="44" t="e">
        <f>IF(AND($C$15="Caso 2",$C$14="VIS",$C$24&gt;=0.3,$C$24&lt;0.35),"OK", "NO")</f>
        <v>#DIV/0!</v>
      </c>
      <c r="G23" s="37" t="s">
        <v>48</v>
      </c>
      <c r="H23" s="44" t="e">
        <f>IF(AND($C$15="Caso 2",$C$14="No VIS",$C$24&gt;=0.35,$C$24&lt;0.4),"OK", "NO")</f>
        <v>#DIV/0!</v>
      </c>
      <c r="I23" s="37" t="s">
        <v>48</v>
      </c>
    </row>
    <row r="24" spans="2:9" x14ac:dyDescent="0.3">
      <c r="B24" s="32" t="s">
        <v>39</v>
      </c>
      <c r="C24" s="45" t="e">
        <f>C23/C18</f>
        <v>#DIV/0!</v>
      </c>
      <c r="F24" s="44" t="e">
        <f>IF(AND($C$15="Caso 2",$C$14="VIS",$C$24&gt;=0.35,$C$24&lt;1),"OK", "NO")</f>
        <v>#DIV/0!</v>
      </c>
      <c r="G24" s="37" t="s">
        <v>49</v>
      </c>
      <c r="H24" s="44" t="e">
        <f>IF(AND($C$15="Caso 2",$C$14="No VIS",$C$24&gt;=0.4,$C$24&lt;1),"OK", "NO")</f>
        <v>#DIV/0!</v>
      </c>
      <c r="I24" s="37" t="s">
        <v>49</v>
      </c>
    </row>
    <row r="25" spans="2:9" x14ac:dyDescent="0.3">
      <c r="B25" s="35"/>
      <c r="C25" s="36"/>
    </row>
    <row r="26" spans="2:9" x14ac:dyDescent="0.3">
      <c r="B26" s="11"/>
      <c r="C26" s="11"/>
      <c r="D26" s="11"/>
      <c r="E26" s="11"/>
    </row>
    <row r="27" spans="2:9" x14ac:dyDescent="0.3">
      <c r="B27" s="11" t="s">
        <v>38</v>
      </c>
      <c r="C27" s="11"/>
      <c r="D27" s="11"/>
      <c r="E27" s="11"/>
      <c r="F27" s="11"/>
      <c r="G27" s="11"/>
    </row>
    <row r="28" spans="2:9" x14ac:dyDescent="0.3">
      <c r="B28" s="11"/>
      <c r="C28" s="11"/>
      <c r="D28" s="11"/>
      <c r="E28" s="11"/>
      <c r="F28" s="11"/>
      <c r="G28" s="11"/>
    </row>
    <row r="29" spans="2:9" x14ac:dyDescent="0.3">
      <c r="B29" s="11"/>
      <c r="C29" s="11"/>
      <c r="D29" s="11"/>
      <c r="E29" s="11"/>
      <c r="F29" s="11"/>
      <c r="G29" s="11"/>
    </row>
    <row r="30" spans="2:9" x14ac:dyDescent="0.3">
      <c r="B30" s="11"/>
      <c r="C30" s="11"/>
      <c r="D30" s="11"/>
      <c r="E30" s="11"/>
      <c r="F30" s="11"/>
      <c r="G30" s="11"/>
    </row>
    <row r="31" spans="2:9" x14ac:dyDescent="0.3">
      <c r="B31" s="11"/>
      <c r="C31" s="11"/>
      <c r="D31" s="11"/>
      <c r="E31" s="11"/>
      <c r="F31" s="11"/>
      <c r="G31" s="11"/>
    </row>
    <row r="32" spans="2:9" x14ac:dyDescent="0.3">
      <c r="B32" s="11"/>
      <c r="C32" s="11"/>
      <c r="D32" s="11"/>
      <c r="E32" s="11"/>
      <c r="F32" s="11"/>
      <c r="G32" s="11"/>
    </row>
  </sheetData>
  <mergeCells count="11">
    <mergeCell ref="F17:G17"/>
    <mergeCell ref="H17:I17"/>
    <mergeCell ref="F22:G22"/>
    <mergeCell ref="H22:I22"/>
    <mergeCell ref="A4:C4"/>
    <mergeCell ref="F5:J5"/>
    <mergeCell ref="F6:J6"/>
    <mergeCell ref="F7:M8"/>
    <mergeCell ref="B12:D12"/>
    <mergeCell ref="C17:D17"/>
    <mergeCell ref="B16:D16"/>
  </mergeCells>
  <phoneticPr fontId="13" type="noConversion"/>
  <conditionalFormatting sqref="F18:F19">
    <cfRule type="cellIs" dxfId="7" priority="17" operator="equal">
      <formula>"OK"</formula>
    </cfRule>
    <cfRule type="cellIs" dxfId="6" priority="18" operator="equal">
      <formula>"NO"</formula>
    </cfRule>
  </conditionalFormatting>
  <conditionalFormatting sqref="F23:F24">
    <cfRule type="cellIs" dxfId="5" priority="5" operator="equal">
      <formula>"OK"</formula>
    </cfRule>
    <cfRule type="cellIs" dxfId="4" priority="6" operator="equal">
      <formula>"NO"</formula>
    </cfRule>
  </conditionalFormatting>
  <conditionalFormatting sqref="H18:H19">
    <cfRule type="cellIs" dxfId="3" priority="7" operator="equal">
      <formula>"OK"</formula>
    </cfRule>
    <cfRule type="cellIs" dxfId="2" priority="8" operator="equal">
      <formula>"NO"</formula>
    </cfRule>
  </conditionalFormatting>
  <conditionalFormatting sqref="H23:H24">
    <cfRule type="cellIs" dxfId="1" priority="1" operator="equal">
      <formula>"OK"</formula>
    </cfRule>
    <cfRule type="cellIs" dxfId="0" priority="2" operator="equal">
      <formula>"NO"</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ED85C9E1-D02D-4147-8AC5-CED86C9E4EA2}">
          <x14:formula1>
            <xm:f>Hoja1!$B$3:$B$4</xm:f>
          </x14:formula1>
          <xm:sqref>C14</xm:sqref>
        </x14:dataValidation>
        <x14:dataValidation type="list" allowBlank="1" showInputMessage="1" showErrorMessage="1" xr:uid="{9AFA4CDC-636A-4BEE-BD85-C23FD4697802}">
          <x14:formula1>
            <xm:f>Hoja1!$B$6:$B$7</xm:f>
          </x14:formula1>
          <xm:sqref>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030D8-921F-4268-AF16-8B23191DC913}">
  <dimension ref="B3:B7"/>
  <sheetViews>
    <sheetView workbookViewId="0">
      <selection activeCell="B9" sqref="B9"/>
    </sheetView>
  </sheetViews>
  <sheetFormatPr baseColWidth="10" defaultRowHeight="15.6" x14ac:dyDescent="0.3"/>
  <sheetData>
    <row r="3" spans="2:2" x14ac:dyDescent="0.3">
      <c r="B3" t="s">
        <v>46</v>
      </c>
    </row>
    <row r="4" spans="2:2" x14ac:dyDescent="0.3">
      <c r="B4" t="s">
        <v>47</v>
      </c>
    </row>
    <row r="6" spans="2:2" x14ac:dyDescent="0.3">
      <c r="B6" t="s">
        <v>51</v>
      </c>
    </row>
    <row r="7" spans="2:2" x14ac:dyDescent="0.3">
      <c r="B7"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EB8</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CCCS</dc:creator>
  <cp:lastModifiedBy>Melissa Ferro Beltran</cp:lastModifiedBy>
  <dcterms:created xsi:type="dcterms:W3CDTF">2023-06-27T22:38:13Z</dcterms:created>
  <dcterms:modified xsi:type="dcterms:W3CDTF">2023-09-10T15:18:29Z</dcterms:modified>
</cp:coreProperties>
</file>