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CS\Dropbox\PT_ProfundizaciónTécnica\PTD-001_SistemadeCertificaciónCASAColombia\Actualización Versión 3\2. Procesos de actualización\Calculadores_v3\"/>
    </mc:Choice>
  </mc:AlternateContent>
  <xr:revisionPtr revIDLastSave="0" documentId="13_ncr:1_{34493C9F-1EF1-4EAD-B936-9AA94E77A483}" xr6:coauthVersionLast="47" xr6:coauthVersionMax="47" xr10:uidLastSave="{00000000-0000-0000-0000-000000000000}"/>
  <bookViews>
    <workbookView xWindow="-120" yWindow="-120" windowWidth="20730" windowHeight="11040" firstSheet="1" activeTab="1" xr2:uid="{27302B57-307C-424A-BD72-5477EF5A102A}"/>
  </bookViews>
  <sheets>
    <sheet name="Instrucciones" sheetId="1" r:id="rId1"/>
    <sheet name="Calculado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D34" i="2"/>
  <c r="D37" i="2" s="1"/>
  <c r="J18" i="2"/>
  <c r="J19" i="2"/>
  <c r="J20" i="2"/>
  <c r="J21" i="2"/>
  <c r="J22" i="2"/>
  <c r="J23" i="2"/>
  <c r="J24" i="2"/>
  <c r="J25" i="2"/>
  <c r="J26" i="2"/>
  <c r="J27" i="2"/>
  <c r="J28" i="2"/>
  <c r="J17" i="2"/>
  <c r="D36" i="2" l="1"/>
  <c r="K18" i="2"/>
  <c r="K19" i="2"/>
  <c r="K20" i="2"/>
  <c r="K21" i="2"/>
  <c r="K22" i="2"/>
  <c r="K23" i="2"/>
  <c r="K24" i="2"/>
  <c r="K25" i="2"/>
  <c r="K26" i="2"/>
  <c r="K27" i="2"/>
  <c r="K28" i="2"/>
  <c r="K17" i="2"/>
  <c r="I18" i="2"/>
  <c r="I19" i="2"/>
  <c r="I20" i="2"/>
  <c r="I21" i="2"/>
  <c r="I22" i="2"/>
  <c r="I23" i="2"/>
  <c r="I24" i="2"/>
  <c r="I25" i="2"/>
  <c r="I26" i="2"/>
  <c r="I27" i="2"/>
  <c r="I28" i="2"/>
  <c r="I17" i="2"/>
  <c r="F16" i="2"/>
  <c r="H16" i="2"/>
  <c r="E30" i="1" l="1"/>
  <c r="E34" i="2" l="1"/>
  <c r="B35" i="2"/>
  <c r="G16" i="2"/>
  <c r="B34" i="2"/>
</calcChain>
</file>

<file path=xl/sharedStrings.xml><?xml version="1.0" encoding="utf-8"?>
<sst xmlns="http://schemas.openxmlformats.org/spreadsheetml/2006/main" count="41" uniqueCount="38">
  <si>
    <t>Calculador Gestión de Residuos de Construcción y Demolición</t>
  </si>
  <si>
    <t>CASA Colombia V3</t>
  </si>
  <si>
    <t>VIS y No VIS</t>
  </si>
  <si>
    <t>Por medio de este calculador se puede llevar un control de los RCD generados en el proyecto y calcular el porcentaje de residuos aprovechados, de acuerdo con lo requerido en el Numeral 3 del REQUERIMIENTO OBLIGATORIO: Gestión básica de impactos durante la construcción y en la Opción 1. Gestión avanzada de Residuos de Construcción y Demolición  del REQUERIMIENTO OPCIONAL.</t>
  </si>
  <si>
    <t>Instrucciones</t>
  </si>
  <si>
    <t>Seleccione la unidad de medida (Toneladas, metros cúbicos, kilogramos). Definir una sola unidad de medida para todo el cálculo.</t>
  </si>
  <si>
    <t>Diligencie el área construida del proyecto.</t>
  </si>
  <si>
    <t xml:space="preserve">Diligencie el cuadro de registro de salida de residuos de la obra, indicando el tipo de residuo y el proceso al que será sometido, así como las cantidades de acuerdo con la medida seleccionada. Cada registro deberá tener un documento de soporte. </t>
  </si>
  <si>
    <t>Seleccione el requerimiento  aplicar y el tipo de municipio en el cual se encuentra ubicado el proyecto para determinar la meta de aprovechamiento de CASA Colombia.</t>
  </si>
  <si>
    <t>Seleccione el requerimiento (Marque Sí en la opción que corresponda)</t>
  </si>
  <si>
    <t>Requerimiento Obligatorio</t>
  </si>
  <si>
    <t>Requerimiento Opcional (Umbral 20%)</t>
  </si>
  <si>
    <t>Requerimiento Opcional (Umbral 30%)</t>
  </si>
  <si>
    <t>Seleccione la categoría del municipio (Marque Sí en la opción que corresponda)</t>
  </si>
  <si>
    <t>Categoría especial</t>
  </si>
  <si>
    <t>Categoría 1,2,3</t>
  </si>
  <si>
    <t>Categoría 4,5,6</t>
  </si>
  <si>
    <t>Meta de aprovechamiento</t>
  </si>
  <si>
    <t>Unidad de medida</t>
  </si>
  <si>
    <t>Toneladas</t>
  </si>
  <si>
    <t>No incluir materiales peligrosos, ni material de excavación</t>
  </si>
  <si>
    <t>Definir una sola unidad de medida para todo el cálculo</t>
  </si>
  <si>
    <t>Área construida (m2)</t>
  </si>
  <si>
    <t>Cálculo de gestión de residuos</t>
  </si>
  <si>
    <t>Fecha de salida (DD/MM/AA)</t>
  </si>
  <si>
    <t>Tipo de residuo</t>
  </si>
  <si>
    <t>Fuente generación (etapa constructiva o actividad)</t>
  </si>
  <si>
    <t>Fuente generación  (Misma obra/ Obra externa)</t>
  </si>
  <si>
    <t>Porcentaje enviado a procesos de aprovechamiento</t>
  </si>
  <si>
    <t>Porcentaje aprovechado en sitio</t>
  </si>
  <si>
    <t>Residuo No aprovechado</t>
  </si>
  <si>
    <t>Proceso al que será sometido</t>
  </si>
  <si>
    <t>Certificado de gestor autorizado</t>
  </si>
  <si>
    <t>*Nota: En caso de que el residuo vaya al relleno sanitario, el valor en esta columna debe ser 0</t>
  </si>
  <si>
    <t>*Nota: Esta información sirve para validar lineamiento opcional M5.</t>
  </si>
  <si>
    <t>Validación</t>
  </si>
  <si>
    <t>Porcentaje total aprovechado</t>
  </si>
  <si>
    <t>Índice de generación de residuos/m2)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</si>
</sst>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3" borderId="3" xfId="0" applyFont="1" applyFill="1" applyBorder="1"/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0" borderId="2" xfId="0" applyFont="1" applyBorder="1"/>
    <xf numFmtId="0" fontId="9" fillId="0" borderId="0" xfId="0" applyFont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9" fontId="5" fillId="4" borderId="6" xfId="1" applyFont="1" applyFill="1" applyBorder="1" applyAlignment="1" applyProtection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9" fontId="8" fillId="0" borderId="7" xfId="1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9" fontId="8" fillId="0" borderId="2" xfId="1" applyFont="1" applyBorder="1"/>
    <xf numFmtId="9" fontId="9" fillId="0" borderId="0" xfId="1" applyFont="1"/>
    <xf numFmtId="0" fontId="0" fillId="0" borderId="0" xfId="0" applyAlignment="1">
      <alignment horizontal="center" vertical="center"/>
    </xf>
    <xf numFmtId="0" fontId="5" fillId="0" borderId="1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0" xfId="0" applyAlignment="1"/>
    <xf numFmtId="0" fontId="2" fillId="3" borderId="1" xfId="0" applyFont="1" applyFill="1" applyBorder="1" applyAlignment="1"/>
    <xf numFmtId="0" fontId="2" fillId="3" borderId="7" xfId="0" applyFont="1" applyFill="1" applyBorder="1" applyAlignment="1"/>
  </cellXfs>
  <cellStyles count="2">
    <cellStyle name="Normal" xfId="0" builtinId="0"/>
    <cellStyle name="Porcentaje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414617</xdr:colOff>
      <xdr:row>0</xdr:row>
      <xdr:rowOff>33618</xdr:rowOff>
    </xdr:from>
    <xdr:to>
      <xdr:col>2</xdr:col>
      <xdr:colOff>410695</xdr:colOff>
      <xdr:row>6</xdr:row>
      <xdr:rowOff>178829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56C6F3-1401-D6D4-90C0-4CC1ABA21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880" t="12399" r="15345" b="14316"/>
        <a:stretch/>
      </xdr:blipFill>
      <xdr:spPr>
        <a:xfrm>
          <a:off x="414617" y="33618"/>
          <a:ext cx="1243853" cy="1333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47625</xdr:rowOff>
    </xdr:from>
    <xdr:to>
      <xdr:col>1</xdr:col>
      <xdr:colOff>1329578</xdr:colOff>
      <xdr:row>7</xdr:row>
      <xdr:rowOff>2336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298C1C-F573-4565-BC57-B572F340B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880" t="12399" r="15345" b="14316"/>
        <a:stretch/>
      </xdr:blipFill>
      <xdr:spPr>
        <a:xfrm>
          <a:off x="847725" y="47625"/>
          <a:ext cx="1243853" cy="1335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F960-621D-44FF-898C-AB4A20532DE7}">
  <dimension ref="B3:P44"/>
  <sheetViews>
    <sheetView showGridLines="0" zoomScaleNormal="100" workbookViewId="0">
      <selection activeCell="F32" sqref="F32"/>
    </sheetView>
  </sheetViews>
  <sheetFormatPr defaultColWidth="11.42578125" defaultRowHeight="15"/>
  <cols>
    <col min="2" max="2" width="7.28515625" style="1" customWidth="1"/>
    <col min="3" max="3" width="15.7109375" customWidth="1"/>
    <col min="4" max="4" width="20.28515625" customWidth="1"/>
    <col min="5" max="5" width="12" bestFit="1" customWidth="1"/>
  </cols>
  <sheetData>
    <row r="3" spans="2:16" ht="18.75">
      <c r="B3" s="34"/>
      <c r="C3" s="33"/>
      <c r="D3" s="38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2:16">
      <c r="B4" s="34"/>
      <c r="C4" s="33"/>
      <c r="D4" s="33" t="s">
        <v>1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2:16">
      <c r="B5" s="34"/>
      <c r="C5" s="33"/>
      <c r="D5" s="33" t="s">
        <v>2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9" spans="2:16" ht="60.75" customHeight="1">
      <c r="B9" s="39" t="s">
        <v>3</v>
      </c>
      <c r="C9" s="39"/>
      <c r="D9" s="39"/>
      <c r="E9" s="39"/>
      <c r="F9" s="39"/>
      <c r="G9" s="39"/>
      <c r="H9" s="39"/>
      <c r="I9" s="39"/>
      <c r="J9" s="39"/>
      <c r="K9" s="33"/>
      <c r="L9" s="33"/>
      <c r="M9" s="33"/>
      <c r="N9" s="33"/>
      <c r="O9" s="33"/>
      <c r="P9" s="33"/>
    </row>
    <row r="11" spans="2:16">
      <c r="B11" s="40" t="s">
        <v>4</v>
      </c>
      <c r="C11" s="40"/>
      <c r="D11" s="40"/>
      <c r="E11" s="40"/>
      <c r="F11" s="40"/>
      <c r="G11" s="40"/>
      <c r="H11" s="40"/>
      <c r="I11" s="40"/>
      <c r="J11" s="40"/>
      <c r="K11" s="33"/>
      <c r="L11" s="33"/>
      <c r="M11" s="33"/>
      <c r="N11" s="33"/>
      <c r="O11" s="33"/>
      <c r="P11" s="33"/>
    </row>
    <row r="12" spans="2:16">
      <c r="B12" s="32"/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3"/>
      <c r="O12" s="33"/>
      <c r="P12" s="33"/>
    </row>
    <row r="13" spans="2:16" ht="27" customHeight="1">
      <c r="B13" s="2">
        <v>1</v>
      </c>
      <c r="C13" s="41" t="s">
        <v>5</v>
      </c>
      <c r="D13" s="49"/>
      <c r="E13" s="49"/>
      <c r="F13" s="49"/>
      <c r="G13" s="49"/>
      <c r="H13" s="49"/>
      <c r="I13" s="49"/>
      <c r="J13" s="49"/>
      <c r="K13" s="33"/>
      <c r="L13" s="33"/>
      <c r="M13" s="33"/>
      <c r="N13" s="33"/>
      <c r="O13" s="33"/>
      <c r="P13" s="33"/>
    </row>
    <row r="14" spans="2:16" ht="27" customHeight="1">
      <c r="B14" s="2">
        <v>2</v>
      </c>
      <c r="C14" s="42" t="s">
        <v>6</v>
      </c>
      <c r="D14" s="42"/>
      <c r="E14" s="42"/>
      <c r="F14" s="42"/>
      <c r="G14" s="42"/>
      <c r="H14" s="42"/>
      <c r="I14" s="42"/>
      <c r="J14" s="42"/>
      <c r="K14" s="33"/>
      <c r="L14" s="33"/>
      <c r="M14" s="33"/>
      <c r="N14" s="33"/>
      <c r="O14" s="33"/>
      <c r="P14" s="33"/>
    </row>
    <row r="15" spans="2:16" ht="48" customHeight="1">
      <c r="B15" s="2">
        <v>3</v>
      </c>
      <c r="C15" s="41" t="s">
        <v>7</v>
      </c>
      <c r="D15" s="41"/>
      <c r="E15" s="41"/>
      <c r="F15" s="41"/>
      <c r="G15" s="41"/>
      <c r="H15" s="41"/>
      <c r="I15" s="41"/>
      <c r="J15" s="41"/>
      <c r="K15" s="33"/>
      <c r="L15" s="33"/>
      <c r="M15" s="33"/>
      <c r="N15" s="33"/>
      <c r="O15" s="33"/>
      <c r="P15" s="33"/>
    </row>
    <row r="16" spans="2:16" ht="30" customHeight="1">
      <c r="B16" s="2">
        <v>4</v>
      </c>
      <c r="C16" s="41" t="s">
        <v>8</v>
      </c>
      <c r="D16" s="41"/>
      <c r="E16" s="41"/>
      <c r="F16" s="41"/>
      <c r="G16" s="41"/>
      <c r="H16" s="41"/>
      <c r="I16" s="41"/>
      <c r="J16" s="41"/>
      <c r="K16" s="33"/>
      <c r="L16" s="33"/>
      <c r="M16" s="33"/>
      <c r="N16" s="33"/>
      <c r="O16" s="33"/>
      <c r="P16" s="33"/>
    </row>
    <row r="17" spans="2:10">
      <c r="B17" s="34"/>
      <c r="C17" s="49"/>
      <c r="D17" s="49"/>
      <c r="E17" s="49"/>
      <c r="F17" s="49"/>
      <c r="G17" s="49"/>
      <c r="H17" s="49"/>
      <c r="I17" s="49"/>
      <c r="J17" s="49"/>
    </row>
    <row r="18" spans="2:10">
      <c r="B18" s="34"/>
      <c r="C18" s="49"/>
      <c r="D18" s="49"/>
      <c r="E18" s="49"/>
      <c r="F18" s="49"/>
      <c r="G18" s="49"/>
      <c r="H18" s="49"/>
      <c r="I18" s="49"/>
      <c r="J18" s="49"/>
    </row>
    <row r="19" spans="2:10">
      <c r="B19" s="9" t="s">
        <v>9</v>
      </c>
      <c r="C19" s="33"/>
      <c r="D19" s="33"/>
      <c r="E19" s="12"/>
      <c r="F19" s="33"/>
      <c r="G19" s="33"/>
      <c r="H19" s="33"/>
      <c r="I19" s="33"/>
      <c r="J19" s="33"/>
    </row>
    <row r="20" spans="2:10">
      <c r="B20" s="9"/>
      <c r="C20" s="33"/>
      <c r="D20" s="33"/>
      <c r="E20" s="12"/>
      <c r="F20" s="33"/>
      <c r="G20" s="33"/>
      <c r="H20" s="33"/>
      <c r="I20" s="33"/>
      <c r="J20" s="33"/>
    </row>
    <row r="21" spans="2:10">
      <c r="B21" s="34"/>
      <c r="C21" s="36" t="s">
        <v>10</v>
      </c>
      <c r="D21" s="37"/>
      <c r="E21" s="11"/>
      <c r="F21" s="33"/>
      <c r="G21" s="33"/>
      <c r="H21" s="33"/>
      <c r="I21" s="33"/>
      <c r="J21" s="33"/>
    </row>
    <row r="22" spans="2:10">
      <c r="B22" s="34"/>
      <c r="C22" s="36" t="s">
        <v>11</v>
      </c>
      <c r="D22" s="37"/>
      <c r="E22" s="11"/>
      <c r="F22" s="33"/>
      <c r="G22" s="33"/>
      <c r="H22" s="33"/>
      <c r="I22" s="33"/>
      <c r="J22" s="33"/>
    </row>
    <row r="23" spans="2:10">
      <c r="B23" s="34"/>
      <c r="C23" s="36" t="s">
        <v>12</v>
      </c>
      <c r="D23" s="37"/>
      <c r="E23" s="11"/>
      <c r="F23" s="33"/>
      <c r="G23" s="33"/>
      <c r="H23" s="33"/>
      <c r="I23" s="33"/>
      <c r="J23" s="33"/>
    </row>
    <row r="24" spans="2:10">
      <c r="B24" s="34"/>
      <c r="C24" s="33"/>
      <c r="D24" s="33"/>
      <c r="E24" s="12"/>
      <c r="F24" s="33"/>
      <c r="G24" s="33"/>
      <c r="H24" s="33"/>
      <c r="I24" s="33"/>
      <c r="J24" s="33"/>
    </row>
    <row r="25" spans="2:10">
      <c r="B25" s="9" t="s">
        <v>13</v>
      </c>
      <c r="C25" s="33"/>
      <c r="D25" s="33"/>
      <c r="E25" s="12"/>
      <c r="F25" s="33"/>
      <c r="G25" s="33"/>
      <c r="H25" s="33"/>
      <c r="I25" s="33"/>
      <c r="J25" s="33"/>
    </row>
    <row r="26" spans="2:10">
      <c r="B26" s="34"/>
      <c r="C26" s="36" t="s">
        <v>14</v>
      </c>
      <c r="D26" s="37"/>
      <c r="E26" s="11"/>
      <c r="F26" s="33"/>
      <c r="G26" s="33"/>
      <c r="H26" s="33"/>
      <c r="I26" s="33"/>
      <c r="J26" s="33"/>
    </row>
    <row r="27" spans="2:10">
      <c r="B27" s="34"/>
      <c r="C27" s="36" t="s">
        <v>15</v>
      </c>
      <c r="D27" s="37"/>
      <c r="E27" s="11"/>
      <c r="F27" s="33"/>
      <c r="G27" s="33"/>
      <c r="H27" s="33"/>
      <c r="I27" s="33"/>
      <c r="J27" s="33"/>
    </row>
    <row r="28" spans="2:10">
      <c r="B28" s="34"/>
      <c r="C28" s="36" t="s">
        <v>16</v>
      </c>
      <c r="D28" s="37"/>
      <c r="E28" s="11"/>
      <c r="F28" s="33"/>
      <c r="G28" s="33"/>
      <c r="H28" s="33"/>
      <c r="I28" s="33"/>
      <c r="J28" s="33"/>
    </row>
    <row r="29" spans="2:10">
      <c r="B29" s="34"/>
      <c r="C29" s="33"/>
      <c r="D29" s="33"/>
      <c r="E29" s="12"/>
      <c r="F29" s="33"/>
      <c r="G29" s="33"/>
      <c r="H29" s="33"/>
      <c r="I29" s="33"/>
      <c r="J29" s="33"/>
    </row>
    <row r="30" spans="2:10">
      <c r="B30" s="34"/>
      <c r="C30" s="36" t="s">
        <v>17</v>
      </c>
      <c r="D30" s="37"/>
      <c r="E30" s="25">
        <f>+IF(AND(E21="Sí",E26="Sí"),E40,+IF(AND(E21="Sí",E27="Sí"),E42,+IF(AND(E21="Sí",E28="Sí"),E44,+IF(AND(E22="Sí",E26="Sí"),+E37,+IF(AND(E22="Sí",E27="Sí"),E39,+IF(AND(E22="Sí",E28="Sí"),E41,+IF(AND(E23="Sí",E26="Sí"),E35,+IF(AND(E23="Sí",E27="Sí"),E37,+IF(AND(E23="Sí",E28="Sí"),E39,0)))))))))</f>
        <v>0</v>
      </c>
      <c r="F30" s="33"/>
      <c r="G30" s="33"/>
      <c r="H30" s="33"/>
      <c r="I30" s="33"/>
      <c r="J30" s="33"/>
    </row>
    <row r="31" spans="2:10">
      <c r="B31" s="34"/>
      <c r="C31" s="33"/>
      <c r="D31" s="33"/>
      <c r="E31" s="26"/>
      <c r="F31" s="33"/>
      <c r="G31" s="33"/>
      <c r="H31" s="33"/>
      <c r="I31" s="33"/>
      <c r="J31" s="33"/>
    </row>
    <row r="32" spans="2:10">
      <c r="B32" s="34"/>
      <c r="C32" s="33"/>
      <c r="D32" s="33"/>
      <c r="E32" s="26"/>
      <c r="F32" s="33"/>
      <c r="G32" s="33"/>
      <c r="H32" s="33"/>
      <c r="I32" s="33"/>
      <c r="J32" s="33"/>
    </row>
    <row r="33" spans="5:5">
      <c r="E33" s="26"/>
    </row>
    <row r="35" spans="5:5" hidden="1">
      <c r="E35" s="33">
        <v>0.55000000000000004</v>
      </c>
    </row>
    <row r="36" spans="5:5" hidden="1">
      <c r="E36" s="33">
        <v>0.5</v>
      </c>
    </row>
    <row r="37" spans="5:5" hidden="1">
      <c r="E37" s="33">
        <v>0.45</v>
      </c>
    </row>
    <row r="38" spans="5:5" hidden="1">
      <c r="E38" s="33">
        <v>0.4</v>
      </c>
    </row>
    <row r="39" spans="5:5" hidden="1">
      <c r="E39" s="33">
        <v>0.35</v>
      </c>
    </row>
    <row r="40" spans="5:5" hidden="1">
      <c r="E40" s="33">
        <v>0.3</v>
      </c>
    </row>
    <row r="41" spans="5:5" hidden="1">
      <c r="E41" s="33">
        <v>0.25</v>
      </c>
    </row>
    <row r="42" spans="5:5" hidden="1">
      <c r="E42" s="33">
        <v>0.2</v>
      </c>
    </row>
    <row r="43" spans="5:5" hidden="1">
      <c r="E43" s="33">
        <v>0.15</v>
      </c>
    </row>
    <row r="44" spans="5:5" hidden="1">
      <c r="E44" s="33">
        <v>0.1</v>
      </c>
    </row>
  </sheetData>
  <mergeCells count="16">
    <mergeCell ref="D3:P3"/>
    <mergeCell ref="B9:J9"/>
    <mergeCell ref="B11:J11"/>
    <mergeCell ref="C21:D21"/>
    <mergeCell ref="C22:D22"/>
    <mergeCell ref="C16:J16"/>
    <mergeCell ref="C17:J17"/>
    <mergeCell ref="C18:J18"/>
    <mergeCell ref="C13:J13"/>
    <mergeCell ref="C14:J14"/>
    <mergeCell ref="C15:J15"/>
    <mergeCell ref="C30:D30"/>
    <mergeCell ref="C23:D23"/>
    <mergeCell ref="C26:D26"/>
    <mergeCell ref="C27:D27"/>
    <mergeCell ref="C28:D28"/>
  </mergeCells>
  <dataValidations count="1">
    <dataValidation type="list" allowBlank="1" showInputMessage="1" showErrorMessage="1" sqref="E26:E28 E21:E23" xr:uid="{3B7B051F-DB27-484F-8B58-890271CAA126}">
      <formula1>"Sí,No"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8F05-54D6-4160-AB25-F90039B91FBA}">
  <dimension ref="B3:S39"/>
  <sheetViews>
    <sheetView showGridLines="0" tabSelected="1" topLeftCell="A2" zoomScale="85" zoomScaleNormal="85" workbookViewId="0">
      <selection activeCell="D38" sqref="D38"/>
    </sheetView>
  </sheetViews>
  <sheetFormatPr defaultColWidth="11.42578125" defaultRowHeight="15"/>
  <cols>
    <col min="2" max="2" width="22.28515625" customWidth="1"/>
    <col min="3" max="4" width="18.7109375" customWidth="1"/>
    <col min="5" max="8" width="18.7109375" style="23" customWidth="1"/>
    <col min="9" max="11" width="18.7109375" customWidth="1"/>
    <col min="12" max="12" width="23.5703125" customWidth="1"/>
    <col min="13" max="13" width="21.5703125" customWidth="1"/>
  </cols>
  <sheetData>
    <row r="3" spans="2:19" ht="18.75" customHeight="1">
      <c r="B3" s="33"/>
      <c r="C3" s="33"/>
      <c r="D3" s="38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2:19">
      <c r="B4" s="33"/>
      <c r="C4" s="33"/>
      <c r="D4" s="33" t="s">
        <v>1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>
      <c r="B5" s="33"/>
      <c r="C5" s="33"/>
      <c r="D5" s="33" t="s">
        <v>2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10" spans="2:19" ht="15.75">
      <c r="B10" s="7" t="s">
        <v>18</v>
      </c>
      <c r="C10" s="8" t="s">
        <v>19</v>
      </c>
      <c r="D10" s="3"/>
      <c r="E10" s="10" t="s">
        <v>20</v>
      </c>
      <c r="F10" s="10"/>
      <c r="G10" s="10"/>
      <c r="H10" s="10"/>
      <c r="I10" s="3"/>
      <c r="J10" s="3"/>
      <c r="K10" s="3"/>
      <c r="L10" s="4"/>
      <c r="M10" s="4"/>
      <c r="N10" s="33"/>
      <c r="O10" s="33"/>
      <c r="P10" s="33"/>
      <c r="Q10" s="33"/>
      <c r="R10" s="33"/>
      <c r="S10" s="33"/>
    </row>
    <row r="11" spans="2:19" ht="15.75">
      <c r="B11" s="6"/>
      <c r="C11" s="6"/>
      <c r="D11" s="3"/>
      <c r="E11" s="10" t="s">
        <v>21</v>
      </c>
      <c r="F11" s="10"/>
      <c r="G11" s="10"/>
      <c r="H11" s="10"/>
      <c r="I11" s="3"/>
      <c r="J11" s="3"/>
      <c r="K11" s="3"/>
      <c r="L11" s="3"/>
      <c r="M11" s="3"/>
      <c r="N11" s="33"/>
      <c r="O11" s="33"/>
      <c r="P11" s="33"/>
      <c r="Q11" s="33"/>
      <c r="R11" s="33"/>
      <c r="S11" s="33"/>
    </row>
    <row r="12" spans="2:19" ht="15.75">
      <c r="B12" s="35" t="s">
        <v>22</v>
      </c>
      <c r="C12" s="11"/>
      <c r="D12" s="3"/>
      <c r="E12" s="10"/>
      <c r="F12" s="10"/>
      <c r="G12" s="10"/>
      <c r="H12" s="10"/>
      <c r="I12" s="3"/>
      <c r="J12" s="3"/>
      <c r="K12" s="3"/>
      <c r="L12" s="3"/>
      <c r="M12" s="3"/>
      <c r="N12" s="33"/>
      <c r="O12" s="33"/>
      <c r="P12" s="33"/>
      <c r="Q12" s="33"/>
      <c r="R12" s="33"/>
      <c r="S12" s="33"/>
    </row>
    <row r="13" spans="2:19" ht="15.75">
      <c r="B13" s="3"/>
      <c r="C13" s="3"/>
      <c r="D13" s="3"/>
      <c r="E13" s="10"/>
      <c r="F13" s="10"/>
      <c r="G13" s="10"/>
      <c r="H13" s="10"/>
      <c r="I13" s="3"/>
      <c r="J13" s="3"/>
      <c r="K13" s="3"/>
      <c r="L13" s="3"/>
      <c r="M13" s="3"/>
      <c r="N13" s="33"/>
      <c r="O13" s="33"/>
      <c r="P13" s="33"/>
      <c r="Q13" s="33"/>
      <c r="R13" s="33"/>
      <c r="S13" s="33"/>
    </row>
    <row r="14" spans="2:19" ht="15.75">
      <c r="B14" s="3"/>
      <c r="C14" s="3"/>
      <c r="D14" s="3"/>
      <c r="E14" s="10"/>
      <c r="F14" s="10"/>
      <c r="G14" s="10"/>
      <c r="H14" s="10"/>
      <c r="I14" s="3"/>
      <c r="J14" s="3"/>
      <c r="K14" s="3"/>
      <c r="L14" s="3"/>
      <c r="M14" s="3"/>
      <c r="N14" s="33"/>
      <c r="O14" s="33"/>
      <c r="P14" s="33"/>
      <c r="Q14" s="33"/>
      <c r="R14" s="33"/>
      <c r="S14" s="33"/>
    </row>
    <row r="15" spans="2:19" ht="18.75">
      <c r="B15" s="5" t="s">
        <v>23</v>
      </c>
      <c r="C15" s="3"/>
      <c r="D15" s="3"/>
      <c r="E15" s="10"/>
      <c r="F15" s="10"/>
      <c r="G15" s="10"/>
      <c r="H15" s="10"/>
      <c r="I15" s="3"/>
      <c r="J15" s="33"/>
      <c r="K15" s="3"/>
      <c r="L15" s="3"/>
      <c r="M15" s="3"/>
      <c r="N15" s="33"/>
      <c r="O15" s="33"/>
      <c r="P15" s="33"/>
      <c r="Q15" s="33"/>
      <c r="R15" s="33"/>
      <c r="S15" s="33"/>
    </row>
    <row r="16" spans="2:19" ht="78.75">
      <c r="B16" s="14" t="s">
        <v>24</v>
      </c>
      <c r="C16" s="14" t="s">
        <v>25</v>
      </c>
      <c r="D16" s="14" t="s">
        <v>26</v>
      </c>
      <c r="E16" s="29" t="s">
        <v>27</v>
      </c>
      <c r="F16" s="14" t="str">
        <f>IF(C10="Kilogramos","Residuo total (Kilogramos)",IF(C10="Toneladas", "Residuo total (Toneladas)",IF(C10="Metros cúbicos","Residuo total (Metros cúbicos)",0)))</f>
        <v>Residuo total (Toneladas)</v>
      </c>
      <c r="G16" s="14" t="str">
        <f>IF(C10="Kilogramos","Residuo aprovechado* (Kilogramos)",IF(C10="Toneladas", "Residuo aprovechado* (Toneladas)",IF(C10="Metros cúbicos","Residuo aprovechado (Metros cúbicos)",0)))</f>
        <v>Residuo aprovechado* (Toneladas)</v>
      </c>
      <c r="H16" s="14" t="str">
        <f>IF(C10="Kilogramos","Residuo aprovechado en sitio* (Kilogramos)",IF(C10="Toneladas", "Residuo aprovechado en sitio* (Toneladas)",IF(C10="Metros cúbicos","Residuo aprovechado en sitio (Metros cúbicos)",0)))</f>
        <v>Residuo aprovechado en sitio* (Toneladas)</v>
      </c>
      <c r="I16" s="19" t="s">
        <v>28</v>
      </c>
      <c r="J16" s="19" t="s">
        <v>29</v>
      </c>
      <c r="K16" s="19" t="s">
        <v>30</v>
      </c>
      <c r="L16" s="14" t="s">
        <v>31</v>
      </c>
      <c r="M16" s="14" t="s">
        <v>32</v>
      </c>
      <c r="N16" s="33"/>
      <c r="O16" s="33"/>
      <c r="P16" s="33"/>
      <c r="Q16" s="33"/>
      <c r="R16" s="33"/>
      <c r="S16" s="33"/>
    </row>
    <row r="17" spans="2:13" ht="15.75">
      <c r="B17" s="15"/>
      <c r="C17" s="16"/>
      <c r="D17" s="28"/>
      <c r="E17" s="31"/>
      <c r="F17" s="30"/>
      <c r="G17" s="16"/>
      <c r="H17" s="16"/>
      <c r="I17" s="20" t="str">
        <f>IFERROR(G17/F17,"")</f>
        <v/>
      </c>
      <c r="J17" s="20" t="str">
        <f>IF(E17="Obra externa",(H17/F17/2),IF(E17="Misma Obra",(H17/F17),""))</f>
        <v/>
      </c>
      <c r="K17" s="21" t="str">
        <f>IF(F17="","",F17-G17)</f>
        <v/>
      </c>
      <c r="L17" s="16"/>
      <c r="M17" s="16"/>
    </row>
    <row r="18" spans="2:13" ht="15.75">
      <c r="B18" s="15"/>
      <c r="C18" s="16"/>
      <c r="D18" s="15"/>
      <c r="E18" s="31"/>
      <c r="F18" s="16"/>
      <c r="H18" s="16"/>
      <c r="I18" s="20" t="str">
        <f t="shared" ref="I18:I28" si="0">IFERROR(G18/F18,"")</f>
        <v/>
      </c>
      <c r="J18" s="20" t="str">
        <f t="shared" ref="J18:J28" si="1">IF(E18="Obra externa",(H18/F18/2),IF(E18="Misma Obra",(H18/F18),""))</f>
        <v/>
      </c>
      <c r="K18" s="21" t="str">
        <f t="shared" ref="K18:K28" si="2">IF(F18="","",F18-G18)</f>
        <v/>
      </c>
      <c r="L18" s="16"/>
      <c r="M18" s="16"/>
    </row>
    <row r="19" spans="2:13" ht="15.75">
      <c r="B19" s="15"/>
      <c r="C19" s="16"/>
      <c r="D19" s="15"/>
      <c r="E19" s="31"/>
      <c r="F19" s="16"/>
      <c r="G19" s="16"/>
      <c r="H19" s="16"/>
      <c r="I19" s="20" t="str">
        <f t="shared" si="0"/>
        <v/>
      </c>
      <c r="J19" s="20" t="str">
        <f t="shared" si="1"/>
        <v/>
      </c>
      <c r="K19" s="21" t="str">
        <f t="shared" si="2"/>
        <v/>
      </c>
      <c r="L19" s="16"/>
      <c r="M19" s="16"/>
    </row>
    <row r="20" spans="2:13" ht="15.75">
      <c r="B20" s="15"/>
      <c r="C20" s="16"/>
      <c r="D20" s="15"/>
      <c r="E20" s="31"/>
      <c r="F20" s="16"/>
      <c r="G20" s="16"/>
      <c r="H20" s="16"/>
      <c r="I20" s="20" t="str">
        <f t="shared" si="0"/>
        <v/>
      </c>
      <c r="J20" s="20" t="str">
        <f t="shared" si="1"/>
        <v/>
      </c>
      <c r="K20" s="21" t="str">
        <f t="shared" si="2"/>
        <v/>
      </c>
      <c r="L20" s="16"/>
      <c r="M20" s="16"/>
    </row>
    <row r="21" spans="2:13" ht="15.75">
      <c r="B21" s="15"/>
      <c r="C21" s="16"/>
      <c r="D21" s="15"/>
      <c r="E21" s="31"/>
      <c r="F21" s="16"/>
      <c r="G21" s="16"/>
      <c r="H21" s="16"/>
      <c r="I21" s="20" t="str">
        <f t="shared" si="0"/>
        <v/>
      </c>
      <c r="J21" s="20" t="str">
        <f t="shared" si="1"/>
        <v/>
      </c>
      <c r="K21" s="21" t="str">
        <f t="shared" si="2"/>
        <v/>
      </c>
      <c r="L21" s="16"/>
      <c r="M21" s="16"/>
    </row>
    <row r="22" spans="2:13" ht="15.75">
      <c r="B22" s="15"/>
      <c r="C22" s="16"/>
      <c r="D22" s="15"/>
      <c r="E22" s="31"/>
      <c r="F22" s="16"/>
      <c r="G22" s="16"/>
      <c r="H22" s="16"/>
      <c r="I22" s="20" t="str">
        <f t="shared" si="0"/>
        <v/>
      </c>
      <c r="J22" s="20" t="str">
        <f t="shared" si="1"/>
        <v/>
      </c>
      <c r="K22" s="21" t="str">
        <f t="shared" si="2"/>
        <v/>
      </c>
      <c r="L22" s="16"/>
      <c r="M22" s="16"/>
    </row>
    <row r="23" spans="2:13" ht="15.75">
      <c r="B23" s="15"/>
      <c r="C23" s="16"/>
      <c r="D23" s="15"/>
      <c r="E23" s="31"/>
      <c r="F23" s="16"/>
      <c r="G23" s="16"/>
      <c r="H23" s="16"/>
      <c r="I23" s="20" t="str">
        <f t="shared" si="0"/>
        <v/>
      </c>
      <c r="J23" s="20" t="str">
        <f t="shared" si="1"/>
        <v/>
      </c>
      <c r="K23" s="21" t="str">
        <f t="shared" si="2"/>
        <v/>
      </c>
      <c r="L23" s="16"/>
      <c r="M23" s="16"/>
    </row>
    <row r="24" spans="2:13" ht="15.75">
      <c r="B24" s="15"/>
      <c r="C24" s="16"/>
      <c r="D24" s="15"/>
      <c r="E24" s="31"/>
      <c r="F24" s="16"/>
      <c r="G24" s="16"/>
      <c r="H24" s="16"/>
      <c r="I24" s="20" t="str">
        <f t="shared" si="0"/>
        <v/>
      </c>
      <c r="J24" s="20" t="str">
        <f t="shared" si="1"/>
        <v/>
      </c>
      <c r="K24" s="21" t="str">
        <f t="shared" si="2"/>
        <v/>
      </c>
      <c r="L24" s="16"/>
      <c r="M24" s="16"/>
    </row>
    <row r="25" spans="2:13" ht="15.75">
      <c r="B25" s="15"/>
      <c r="C25" s="16"/>
      <c r="D25" s="15"/>
      <c r="E25" s="31"/>
      <c r="F25" s="16"/>
      <c r="G25" s="16"/>
      <c r="H25" s="16"/>
      <c r="I25" s="20" t="str">
        <f t="shared" si="0"/>
        <v/>
      </c>
      <c r="J25" s="20" t="str">
        <f t="shared" si="1"/>
        <v/>
      </c>
      <c r="K25" s="21" t="str">
        <f t="shared" si="2"/>
        <v/>
      </c>
      <c r="L25" s="16"/>
      <c r="M25" s="16"/>
    </row>
    <row r="26" spans="2:13" ht="15.75">
      <c r="B26" s="15"/>
      <c r="C26" s="16"/>
      <c r="D26" s="15"/>
      <c r="E26" s="31"/>
      <c r="F26" s="16"/>
      <c r="G26" s="16"/>
      <c r="H26" s="16"/>
      <c r="I26" s="20" t="str">
        <f t="shared" si="0"/>
        <v/>
      </c>
      <c r="J26" s="20" t="str">
        <f t="shared" si="1"/>
        <v/>
      </c>
      <c r="K26" s="21" t="str">
        <f t="shared" si="2"/>
        <v/>
      </c>
      <c r="L26" s="16"/>
      <c r="M26" s="16"/>
    </row>
    <row r="27" spans="2:13" ht="15.75">
      <c r="B27" s="15"/>
      <c r="C27" s="16"/>
      <c r="D27" s="15"/>
      <c r="E27" s="31"/>
      <c r="F27" s="16"/>
      <c r="G27" s="16"/>
      <c r="H27" s="16"/>
      <c r="I27" s="20" t="str">
        <f t="shared" si="0"/>
        <v/>
      </c>
      <c r="J27" s="20" t="str">
        <f t="shared" si="1"/>
        <v/>
      </c>
      <c r="K27" s="21" t="str">
        <f t="shared" si="2"/>
        <v/>
      </c>
      <c r="L27" s="16"/>
      <c r="M27" s="16"/>
    </row>
    <row r="28" spans="2:13" ht="15.75">
      <c r="B28" s="15"/>
      <c r="C28" s="16"/>
      <c r="D28" s="15"/>
      <c r="E28" s="31"/>
      <c r="F28" s="16"/>
      <c r="G28" s="16"/>
      <c r="H28" s="16"/>
      <c r="I28" s="20" t="str">
        <f t="shared" si="0"/>
        <v/>
      </c>
      <c r="J28" s="20" t="str">
        <f t="shared" si="1"/>
        <v/>
      </c>
      <c r="K28" s="21" t="str">
        <f t="shared" si="2"/>
        <v/>
      </c>
      <c r="L28" s="16"/>
      <c r="M28" s="16"/>
    </row>
    <row r="29" spans="2:13" ht="15.75">
      <c r="B29" s="3"/>
      <c r="C29" s="3"/>
      <c r="D29" s="3"/>
      <c r="E29" s="10"/>
      <c r="F29" s="10"/>
      <c r="G29" s="43" t="s">
        <v>33</v>
      </c>
      <c r="H29" s="43" t="s">
        <v>34</v>
      </c>
      <c r="I29" s="3"/>
      <c r="J29" s="3"/>
      <c r="K29" s="3"/>
      <c r="L29" s="3"/>
      <c r="M29" s="3"/>
    </row>
    <row r="30" spans="2:13" ht="15.75">
      <c r="B30" s="3"/>
      <c r="C30" s="3"/>
      <c r="D30" s="3"/>
      <c r="E30" s="10"/>
      <c r="F30" s="10"/>
      <c r="G30" s="43"/>
      <c r="H30" s="43"/>
      <c r="I30" s="3"/>
      <c r="J30" s="3"/>
      <c r="K30" s="3"/>
      <c r="L30" s="3"/>
      <c r="M30" s="3"/>
    </row>
    <row r="31" spans="2:13" ht="27.75" customHeight="1">
      <c r="B31" s="33"/>
      <c r="C31" s="33"/>
      <c r="D31" s="33"/>
      <c r="E31" s="10"/>
      <c r="F31" s="10"/>
      <c r="G31" s="43"/>
      <c r="H31" s="43"/>
      <c r="I31" s="3"/>
      <c r="J31" s="3"/>
      <c r="K31" s="3"/>
      <c r="L31" s="3"/>
      <c r="M31" s="3"/>
    </row>
    <row r="32" spans="2:13" ht="15.75">
      <c r="B32" s="33"/>
      <c r="C32" s="33"/>
      <c r="D32" s="33"/>
      <c r="E32" s="10"/>
      <c r="F32" s="10"/>
      <c r="G32" s="10"/>
      <c r="H32" s="10"/>
      <c r="I32" s="3"/>
      <c r="J32" s="3"/>
      <c r="K32" s="3"/>
      <c r="L32" s="3"/>
      <c r="M32" s="3"/>
    </row>
    <row r="33" spans="2:13" ht="15.75">
      <c r="B33" s="33"/>
      <c r="C33" s="33"/>
      <c r="D33" s="13"/>
      <c r="E33" s="18" t="s">
        <v>35</v>
      </c>
      <c r="F33" s="10"/>
      <c r="G33" s="10"/>
      <c r="H33" s="10"/>
      <c r="I33" s="3"/>
      <c r="J33" s="3"/>
      <c r="K33" s="3"/>
      <c r="L33" s="3"/>
      <c r="M33" s="3"/>
    </row>
    <row r="34" spans="2:13" ht="15.75">
      <c r="B34" s="47" t="str">
        <f>IF(C10="Kilogramos","Residuo total de construcción (Kilogramos)",IF(C10="Toneladas", "Residuo total de construcción (Toneladas)",IF(C10="Metros cúbicos","Residuo total de construcción (Metros cúbicos)",0)))</f>
        <v>Residuo total de construcción (Toneladas)</v>
      </c>
      <c r="C34" s="48"/>
      <c r="D34" s="17">
        <f>+SUM(F17:F28)</f>
        <v>0</v>
      </c>
      <c r="E34" s="44" t="str">
        <f>+IF(D36&gt;Instrucciones!E30,"CUMPLE","NO CUMPLE")</f>
        <v>CUMPLE</v>
      </c>
      <c r="F34" s="10"/>
      <c r="G34" s="10"/>
      <c r="H34" s="10"/>
      <c r="I34" s="3"/>
      <c r="J34" s="3"/>
      <c r="K34" s="3"/>
      <c r="L34" s="3"/>
      <c r="M34" s="3"/>
    </row>
    <row r="35" spans="2:13" ht="15.75">
      <c r="B35" s="50" t="str">
        <f>IF(C10="Kilogramos","Residuo total aprovechado (Kilogramos)",IF(C10="Toneladas", "Residuo total aprovechado (Toneladas)",IF(C10="Metros cúbicos","Residuo total aprovechado(Metros cúbicos)",0)))</f>
        <v>Residuo total aprovechado (Toneladas)</v>
      </c>
      <c r="C35" s="51"/>
      <c r="D35" s="17">
        <f>+SUM(G17:G28)</f>
        <v>0</v>
      </c>
      <c r="E35" s="45"/>
      <c r="F35" s="27"/>
      <c r="G35" s="10"/>
      <c r="H35" s="10"/>
      <c r="I35" s="3"/>
      <c r="J35" s="3"/>
      <c r="K35" s="3"/>
      <c r="L35" s="3"/>
      <c r="M35" s="3"/>
    </row>
    <row r="36" spans="2:13" ht="15.75">
      <c r="B36" s="50" t="s">
        <v>36</v>
      </c>
      <c r="C36" s="51"/>
      <c r="D36" s="22" t="str">
        <f>IFERROR(D35/D34,"0")</f>
        <v>0</v>
      </c>
      <c r="E36" s="45"/>
      <c r="F36" s="27"/>
      <c r="G36" s="10"/>
      <c r="H36" s="10"/>
      <c r="I36" s="3"/>
      <c r="J36" s="3"/>
      <c r="K36" s="3"/>
      <c r="L36" s="3"/>
      <c r="M36" s="3"/>
    </row>
    <row r="37" spans="2:13" ht="15.75">
      <c r="B37" s="50" t="s">
        <v>37</v>
      </c>
      <c r="C37" s="51"/>
      <c r="D37" s="17">
        <f>IFERROR(IF(C10="Kilogramos",D34/C12,IF(C10="Toneladas",(D34*1000)/C12,"")),0)</f>
        <v>0</v>
      </c>
      <c r="E37" s="46"/>
      <c r="F37" s="27"/>
      <c r="G37" s="10"/>
      <c r="H37" s="10"/>
      <c r="I37" s="3"/>
      <c r="J37" s="3"/>
      <c r="K37" s="3"/>
      <c r="L37" s="3"/>
      <c r="M37" s="3"/>
    </row>
    <row r="38" spans="2:13" ht="15.75">
      <c r="B38" s="3"/>
      <c r="C38" s="3"/>
      <c r="D38" s="3"/>
      <c r="E38" s="24"/>
      <c r="F38" s="10"/>
      <c r="G38" s="10"/>
      <c r="H38" s="10"/>
      <c r="I38" s="3"/>
      <c r="J38" s="3"/>
      <c r="K38" s="3"/>
      <c r="L38" s="3"/>
      <c r="M38" s="3"/>
    </row>
    <row r="39" spans="2:13" ht="15.75">
      <c r="B39" s="3"/>
      <c r="C39" s="3"/>
      <c r="D39" s="3"/>
      <c r="E39" s="10"/>
      <c r="F39" s="10"/>
      <c r="G39" s="10"/>
      <c r="H39" s="10"/>
      <c r="I39" s="3"/>
      <c r="J39" s="3"/>
      <c r="K39" s="3"/>
      <c r="L39" s="3"/>
      <c r="M39" s="3"/>
    </row>
  </sheetData>
  <mergeCells count="8">
    <mergeCell ref="D3:S3"/>
    <mergeCell ref="G29:G31"/>
    <mergeCell ref="E34:E37"/>
    <mergeCell ref="B34:C34"/>
    <mergeCell ref="B35:C35"/>
    <mergeCell ref="B36:C36"/>
    <mergeCell ref="B37:C37"/>
    <mergeCell ref="H29:H31"/>
  </mergeCells>
  <phoneticPr fontId="10" type="noConversion"/>
  <conditionalFormatting sqref="E34">
    <cfRule type="containsText" dxfId="2" priority="1" operator="containsText" text="NO CUMPLE">
      <formula>NOT(ISERROR(SEARCH("NO CUMPLE",E34)))</formula>
    </cfRule>
    <cfRule type="containsText" dxfId="1" priority="2" operator="containsText" text="CUMPLE">
      <formula>NOT(ISERROR(SEARCH("CUMPLE",E34)))</formula>
    </cfRule>
    <cfRule type="containsText" dxfId="0" priority="3" operator="containsText" text="NO CUMPLE">
      <formula>NOT(ISERROR(SEARCH("NO CUMPLE",E34)))</formula>
    </cfRule>
  </conditionalFormatting>
  <dataValidations count="5">
    <dataValidation type="list" allowBlank="1" showInputMessage="1" showErrorMessage="1" sqref="C17:C28" xr:uid="{AA7DE4CE-C1BE-44FB-8AD2-D90B57113499}">
      <formula1>"Alfombras y tapetes,Asfalto,Concreto,Escombro,Icopor,Madera,Mampostería,Metal,Ordinarios,Orgánicos,Papel y cartón,Plástico,Residuo mezclado,Vidrio,Yeso,Otro (especificar)"</formula1>
    </dataValidation>
    <dataValidation type="list" allowBlank="1" showInputMessage="1" showErrorMessage="1" sqref="L18:L28" xr:uid="{66FE22B0-7FDB-412D-B4F9-AF51CFD46D5F}">
      <formula1>"Donado,Reciclado,Reutilizado,Relleno sanitario,Otro (Especificar)"</formula1>
    </dataValidation>
    <dataValidation type="list" allowBlank="1" showInputMessage="1" showErrorMessage="1" sqref="C10" xr:uid="{729C5858-2F28-437D-86F4-6A87E1DCD642}">
      <formula1>"Kilogramos,Toneladas,Metros cúbicos"</formula1>
    </dataValidation>
    <dataValidation type="list" allowBlank="1" showInputMessage="1" showErrorMessage="1" sqref="L17" xr:uid="{2E6C1DDE-7C97-410B-AF1C-2417072ACF1F}">
      <formula1>"Donado,Reciclado,Reutilizado,Reutilizado en la misma obra,Relleno sanitario,Otro (Especificar)"</formula1>
    </dataValidation>
    <dataValidation type="list" allowBlank="1" showInputMessage="1" showErrorMessage="1" sqref="E17:E28" xr:uid="{35D8FEB6-1911-4AA7-B4C7-BD3BA7E2C3A9}">
      <formula1>"Misma obra,Obra externa"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CCCS</dc:creator>
  <cp:keywords/>
  <dc:description/>
  <cp:lastModifiedBy>Colombia GBC</cp:lastModifiedBy>
  <cp:revision/>
  <dcterms:created xsi:type="dcterms:W3CDTF">2023-06-30T21:32:34Z</dcterms:created>
  <dcterms:modified xsi:type="dcterms:W3CDTF">2023-10-03T20:27:36Z</dcterms:modified>
  <cp:category/>
  <cp:contentStatus/>
</cp:coreProperties>
</file>